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58d9b16347b19e9f/Documents/KM SALES LINES ^0 CATALOGS/BOXERCRAFT/PRICING/"/>
    </mc:Choice>
  </mc:AlternateContent>
  <xr:revisionPtr revIDLastSave="3" documentId="13_ncr:1_{CBDBF214-7048-4B19-BB09-53A71139C178}" xr6:coauthVersionLast="47" xr6:coauthVersionMax="47" xr10:uidLastSave="{00BDAE55-9E5D-4502-88D7-FE3695FEC1BB}"/>
  <bookViews>
    <workbookView xWindow="-120" yWindow="-120" windowWidth="29040" windowHeight="15720" activeTab="1" xr2:uid="{00000000-000D-0000-FFFF-FFFF00000000}"/>
  </bookViews>
  <sheets>
    <sheet name="Instructions " sheetId="12" r:id="rId1"/>
    <sheet name="BXC FINAL" sheetId="7" r:id="rId2"/>
    <sheet name="BXC Sunset Styles" sheetId="21" r:id="rId3"/>
    <sheet name="REALTREE" sheetId="20" r:id="rId4"/>
    <sheet name="RUSSELL FINAL" sheetId="18" r:id="rId5"/>
    <sheet name="RECOVER" sheetId="19" r:id="rId6"/>
    <sheet name="Decoration &amp; VAS Fees" sheetId="16" r:id="rId7"/>
    <sheet name="Royalty_Master" sheetId="10" state="hidden" r:id="rId8"/>
  </sheets>
  <definedNames>
    <definedName name="_xlnm._FilterDatabase" localSheetId="1" hidden="1">'BXC FINAL'!$A$6:$H$6</definedName>
    <definedName name="_xlnm._FilterDatabase" localSheetId="2" hidden="1">'BXC Sunset Styles'!$A$6:$H$72</definedName>
    <definedName name="_xlnm._FilterDatabase" localSheetId="5" hidden="1">RECOVER!$A$6:$H$6</definedName>
    <definedName name="_xlnm._FilterDatabase" localSheetId="7" hidden="1">Royalty_Master!$A$1:$H$1225</definedName>
    <definedName name="_xlnm._FilterDatabase" localSheetId="4" hidden="1">'RUSSELL FINAL'!$A$8:$C$8</definedName>
    <definedName name="Customer_Name">#REF!</definedName>
    <definedName name="_xlnm.Print_Area" localSheetId="1">'BXC FINAL'!$A$1:$Q$177</definedName>
    <definedName name="_xlnm.Print_Area" localSheetId="5">RECOVER!$A$1:$Q$69</definedName>
    <definedName name="_xlnm.Print_Area" localSheetId="4">'RUSSELL FINAL'!$A$1:$V$38</definedName>
    <definedName name="_xlnm.Print_Titles" localSheetId="1">'BXC FINAL'!$1:$6</definedName>
    <definedName name="_xlnm.Print_Titles" localSheetId="5">RECOVER!$1:$6</definedName>
    <definedName name="_xlnm.Print_Titles" localSheetId="4">'RUSSELL FINAL'!$1:$8</definedName>
    <definedName name="Royalty_Desc">Royalty_Master!$D:$D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7" l="1"/>
  <c r="K45" i="7"/>
  <c r="Q45" i="7"/>
  <c r="Q60" i="21"/>
  <c r="N61" i="21"/>
  <c r="Q61" i="21"/>
  <c r="Q62" i="21"/>
  <c r="N63" i="21"/>
  <c r="Q63" i="21"/>
  <c r="Q64" i="21"/>
  <c r="N65" i="21"/>
  <c r="Q65" i="21"/>
  <c r="Q66" i="21"/>
  <c r="N67" i="21"/>
  <c r="Q67" i="21"/>
  <c r="Q68" i="21"/>
  <c r="N69" i="21"/>
  <c r="Q69" i="21"/>
  <c r="Q70" i="21"/>
  <c r="N71" i="21"/>
  <c r="Q71" i="21"/>
  <c r="Q72" i="21"/>
  <c r="J60" i="21"/>
  <c r="L60" i="21" s="1"/>
  <c r="K60" i="21"/>
  <c r="J61" i="21"/>
  <c r="K61" i="21"/>
  <c r="J62" i="21"/>
  <c r="L62" i="21" s="1"/>
  <c r="K62" i="21"/>
  <c r="J63" i="21"/>
  <c r="K63" i="21"/>
  <c r="J64" i="21"/>
  <c r="L64" i="21" s="1"/>
  <c r="K64" i="21"/>
  <c r="J65" i="21"/>
  <c r="K65" i="21"/>
  <c r="J66" i="21"/>
  <c r="K66" i="21"/>
  <c r="J67" i="21"/>
  <c r="K67" i="21"/>
  <c r="J68" i="21"/>
  <c r="L68" i="21" s="1"/>
  <c r="K68" i="21"/>
  <c r="J69" i="21"/>
  <c r="L69" i="21" s="1"/>
  <c r="O69" i="21" s="1"/>
  <c r="P69" i="21" s="1"/>
  <c r="K69" i="21"/>
  <c r="J70" i="21"/>
  <c r="K70" i="21"/>
  <c r="J71" i="21"/>
  <c r="K71" i="21"/>
  <c r="J72" i="21"/>
  <c r="L72" i="21" s="1"/>
  <c r="K72" i="21"/>
  <c r="Q11" i="20"/>
  <c r="Q12" i="20"/>
  <c r="Q7" i="20"/>
  <c r="Q45" i="21"/>
  <c r="Q44" i="21"/>
  <c r="Q43" i="21"/>
  <c r="Q35" i="21"/>
  <c r="Q34" i="21"/>
  <c r="Q27" i="21"/>
  <c r="Q26" i="21"/>
  <c r="Q18" i="21"/>
  <c r="Q16" i="21"/>
  <c r="Q10" i="21"/>
  <c r="Q8" i="21"/>
  <c r="Q175" i="7"/>
  <c r="Q173" i="7"/>
  <c r="Q167" i="7"/>
  <c r="Q165" i="7"/>
  <c r="Q159" i="7"/>
  <c r="Q157" i="7"/>
  <c r="Q151" i="7"/>
  <c r="Q149" i="7"/>
  <c r="Q143" i="7"/>
  <c r="Q141" i="7"/>
  <c r="Q140" i="7"/>
  <c r="Q136" i="7"/>
  <c r="Q133" i="7"/>
  <c r="Q132" i="7"/>
  <c r="Q128" i="7"/>
  <c r="Q125" i="7"/>
  <c r="Q124" i="7"/>
  <c r="Q120" i="7"/>
  <c r="Q116" i="7"/>
  <c r="Q112" i="7"/>
  <c r="Q111" i="7"/>
  <c r="Q108" i="7"/>
  <c r="Q103" i="7"/>
  <c r="Q100" i="7"/>
  <c r="Q92" i="7"/>
  <c r="Q88" i="7"/>
  <c r="Q85" i="7"/>
  <c r="Q81" i="7"/>
  <c r="Q78" i="7"/>
  <c r="Q77" i="7"/>
  <c r="Q69" i="7"/>
  <c r="Q66" i="7"/>
  <c r="Q63" i="7"/>
  <c r="Q59" i="7"/>
  <c r="Q56" i="7"/>
  <c r="Q55" i="7"/>
  <c r="Q52" i="7"/>
  <c r="Q50" i="7"/>
  <c r="Q49" i="7"/>
  <c r="Q42" i="7"/>
  <c r="Q41" i="7"/>
  <c r="Q37" i="7"/>
  <c r="Q34" i="7"/>
  <c r="Q33" i="7"/>
  <c r="Q30" i="7"/>
  <c r="Q27" i="7"/>
  <c r="Q24" i="7"/>
  <c r="Q23" i="7"/>
  <c r="Q21" i="7"/>
  <c r="Q18" i="7"/>
  <c r="Q17" i="7"/>
  <c r="Q15" i="7"/>
  <c r="Q11" i="7"/>
  <c r="Q9" i="7"/>
  <c r="Q7" i="7"/>
  <c r="Q144" i="7"/>
  <c r="Q145" i="7"/>
  <c r="Q146" i="7"/>
  <c r="Q147" i="7"/>
  <c r="Q148" i="7"/>
  <c r="Q150" i="7"/>
  <c r="Q152" i="7"/>
  <c r="Q153" i="7"/>
  <c r="Q154" i="7"/>
  <c r="Q155" i="7"/>
  <c r="Q156" i="7"/>
  <c r="Q158" i="7"/>
  <c r="Q160" i="7"/>
  <c r="Q161" i="7"/>
  <c r="Q162" i="7"/>
  <c r="Q163" i="7"/>
  <c r="Q164" i="7"/>
  <c r="Q166" i="7"/>
  <c r="Q168" i="7"/>
  <c r="Q169" i="7"/>
  <c r="Q170" i="7"/>
  <c r="Q171" i="7"/>
  <c r="Q172" i="7"/>
  <c r="Q174" i="7"/>
  <c r="Q176" i="7"/>
  <c r="Q177" i="7"/>
  <c r="Q178" i="7"/>
  <c r="Q179" i="7"/>
  <c r="J143" i="7"/>
  <c r="K143" i="7"/>
  <c r="J144" i="7"/>
  <c r="K144" i="7"/>
  <c r="J145" i="7"/>
  <c r="K145" i="7"/>
  <c r="J146" i="7"/>
  <c r="K146" i="7"/>
  <c r="J147" i="7"/>
  <c r="K147" i="7"/>
  <c r="J148" i="7"/>
  <c r="K148" i="7"/>
  <c r="J149" i="7"/>
  <c r="K149" i="7"/>
  <c r="J150" i="7"/>
  <c r="K150" i="7"/>
  <c r="J151" i="7"/>
  <c r="K151" i="7"/>
  <c r="J152" i="7"/>
  <c r="K152" i="7"/>
  <c r="J153" i="7"/>
  <c r="K153" i="7"/>
  <c r="J154" i="7"/>
  <c r="K154" i="7"/>
  <c r="J155" i="7"/>
  <c r="K155" i="7"/>
  <c r="J156" i="7"/>
  <c r="K156" i="7"/>
  <c r="J157" i="7"/>
  <c r="K157" i="7"/>
  <c r="J158" i="7"/>
  <c r="K158" i="7"/>
  <c r="J159" i="7"/>
  <c r="K159" i="7"/>
  <c r="J160" i="7"/>
  <c r="K160" i="7"/>
  <c r="J161" i="7"/>
  <c r="K161" i="7"/>
  <c r="J162" i="7"/>
  <c r="K162" i="7"/>
  <c r="J163" i="7"/>
  <c r="K163" i="7"/>
  <c r="J164" i="7"/>
  <c r="K164" i="7"/>
  <c r="J165" i="7"/>
  <c r="K165" i="7"/>
  <c r="J166" i="7"/>
  <c r="K166" i="7"/>
  <c r="J167" i="7"/>
  <c r="K167" i="7"/>
  <c r="J168" i="7"/>
  <c r="K168" i="7"/>
  <c r="J169" i="7"/>
  <c r="K169" i="7"/>
  <c r="J170" i="7"/>
  <c r="K170" i="7"/>
  <c r="J171" i="7"/>
  <c r="K171" i="7"/>
  <c r="J172" i="7"/>
  <c r="K172" i="7"/>
  <c r="J173" i="7"/>
  <c r="K173" i="7"/>
  <c r="J174" i="7"/>
  <c r="K174" i="7"/>
  <c r="J175" i="7"/>
  <c r="K175" i="7"/>
  <c r="J176" i="7"/>
  <c r="K176" i="7"/>
  <c r="J177" i="7"/>
  <c r="K177" i="7"/>
  <c r="J178" i="7"/>
  <c r="K178" i="7"/>
  <c r="J179" i="7"/>
  <c r="K179" i="7"/>
  <c r="K7" i="7"/>
  <c r="J7" i="7"/>
  <c r="K11" i="7"/>
  <c r="J11" i="7"/>
  <c r="K77" i="7"/>
  <c r="J77" i="7"/>
  <c r="P3" i="20"/>
  <c r="N14" i="20" s="1"/>
  <c r="K7" i="21"/>
  <c r="P3" i="21"/>
  <c r="N26" i="21" s="1"/>
  <c r="Q39" i="21"/>
  <c r="K39" i="21"/>
  <c r="J39" i="21"/>
  <c r="Q59" i="21"/>
  <c r="K59" i="21"/>
  <c r="J59" i="21"/>
  <c r="Q58" i="21"/>
  <c r="K58" i="21"/>
  <c r="J58" i="21"/>
  <c r="Q57" i="21"/>
  <c r="K57" i="21"/>
  <c r="J57" i="21"/>
  <c r="Q56" i="21"/>
  <c r="K56" i="21"/>
  <c r="J56" i="21"/>
  <c r="Q55" i="21"/>
  <c r="K55" i="21"/>
  <c r="J55" i="21"/>
  <c r="Q54" i="21"/>
  <c r="K54" i="21"/>
  <c r="J54" i="21"/>
  <c r="Q53" i="21"/>
  <c r="K53" i="21"/>
  <c r="J53" i="21"/>
  <c r="Q52" i="21"/>
  <c r="K52" i="21"/>
  <c r="J52" i="21"/>
  <c r="Q51" i="21"/>
  <c r="K51" i="21"/>
  <c r="J51" i="21"/>
  <c r="Q50" i="21"/>
  <c r="K50" i="21"/>
  <c r="J50" i="21"/>
  <c r="Q49" i="21"/>
  <c r="K49" i="21"/>
  <c r="J49" i="21"/>
  <c r="Q48" i="21"/>
  <c r="K48" i="21"/>
  <c r="J48" i="21"/>
  <c r="Q47" i="21"/>
  <c r="K47" i="21"/>
  <c r="J47" i="21"/>
  <c r="Q46" i="21"/>
  <c r="K46" i="21"/>
  <c r="J46" i="21"/>
  <c r="K45" i="21"/>
  <c r="J45" i="21"/>
  <c r="K44" i="21"/>
  <c r="J44" i="21"/>
  <c r="K43" i="21"/>
  <c r="J43" i="21"/>
  <c r="Q42" i="21"/>
  <c r="K42" i="21"/>
  <c r="J42" i="21"/>
  <c r="Q41" i="21"/>
  <c r="K41" i="21"/>
  <c r="J41" i="21"/>
  <c r="Q40" i="21"/>
  <c r="K40" i="21"/>
  <c r="J40" i="21"/>
  <c r="Q38" i="21"/>
  <c r="K38" i="21"/>
  <c r="J38" i="21"/>
  <c r="Q37" i="21"/>
  <c r="K37" i="21"/>
  <c r="J37" i="21"/>
  <c r="Q36" i="21"/>
  <c r="K36" i="21"/>
  <c r="J36" i="21"/>
  <c r="K35" i="21"/>
  <c r="J35" i="21"/>
  <c r="K34" i="21"/>
  <c r="J34" i="21"/>
  <c r="Q33" i="21"/>
  <c r="K33" i="21"/>
  <c r="J33" i="21"/>
  <c r="Q32" i="21"/>
  <c r="K32" i="21"/>
  <c r="J32" i="21"/>
  <c r="Q31" i="21"/>
  <c r="K31" i="21"/>
  <c r="J31" i="21"/>
  <c r="Q30" i="21"/>
  <c r="K30" i="21"/>
  <c r="J30" i="21"/>
  <c r="Q29" i="21"/>
  <c r="K29" i="21"/>
  <c r="J29" i="21"/>
  <c r="Q28" i="21"/>
  <c r="K28" i="21"/>
  <c r="J28" i="21"/>
  <c r="K27" i="21"/>
  <c r="J27" i="21"/>
  <c r="K26" i="21"/>
  <c r="J26" i="21"/>
  <c r="Q25" i="21"/>
  <c r="K25" i="21"/>
  <c r="J25" i="21"/>
  <c r="Q24" i="21"/>
  <c r="K24" i="21"/>
  <c r="J24" i="21"/>
  <c r="Q23" i="21"/>
  <c r="K23" i="21"/>
  <c r="J23" i="21"/>
  <c r="L23" i="21" s="1"/>
  <c r="Q22" i="21"/>
  <c r="K22" i="21"/>
  <c r="J22" i="21"/>
  <c r="Q21" i="21"/>
  <c r="K21" i="21"/>
  <c r="J21" i="21"/>
  <c r="Q20" i="21"/>
  <c r="K20" i="21"/>
  <c r="J20" i="21"/>
  <c r="Q19" i="21"/>
  <c r="K19" i="21"/>
  <c r="J19" i="21"/>
  <c r="K18" i="21"/>
  <c r="J18" i="21"/>
  <c r="Q17" i="21"/>
  <c r="K17" i="21"/>
  <c r="J17" i="21"/>
  <c r="K16" i="21"/>
  <c r="J16" i="21"/>
  <c r="Q15" i="21"/>
  <c r="K15" i="21"/>
  <c r="J15" i="21"/>
  <c r="Q14" i="21"/>
  <c r="K14" i="21"/>
  <c r="J14" i="21"/>
  <c r="Q13" i="21"/>
  <c r="K13" i="21"/>
  <c r="J13" i="21"/>
  <c r="Q12" i="21"/>
  <c r="K12" i="21"/>
  <c r="J12" i="21"/>
  <c r="Q11" i="21"/>
  <c r="K11" i="21"/>
  <c r="J11" i="21"/>
  <c r="K10" i="21"/>
  <c r="J10" i="21"/>
  <c r="Q9" i="21"/>
  <c r="K9" i="21"/>
  <c r="J9" i="21"/>
  <c r="K8" i="21"/>
  <c r="J8" i="21"/>
  <c r="Q7" i="21"/>
  <c r="J7" i="21"/>
  <c r="J8" i="7"/>
  <c r="K8" i="7"/>
  <c r="Q8" i="7"/>
  <c r="J9" i="7"/>
  <c r="K9" i="7"/>
  <c r="J10" i="7"/>
  <c r="K10" i="7"/>
  <c r="Q10" i="7"/>
  <c r="J12" i="7"/>
  <c r="K12" i="7"/>
  <c r="Q12" i="7"/>
  <c r="J13" i="7"/>
  <c r="K13" i="7"/>
  <c r="Q13" i="7"/>
  <c r="J14" i="7"/>
  <c r="K14" i="7"/>
  <c r="Q14" i="7"/>
  <c r="J15" i="7"/>
  <c r="K15" i="7"/>
  <c r="J16" i="7"/>
  <c r="K16" i="7"/>
  <c r="Q16" i="7"/>
  <c r="J17" i="7"/>
  <c r="K17" i="7"/>
  <c r="J18" i="7"/>
  <c r="K18" i="7"/>
  <c r="J19" i="7"/>
  <c r="K19" i="7"/>
  <c r="Q19" i="7"/>
  <c r="J20" i="7"/>
  <c r="K20" i="7"/>
  <c r="Q20" i="7"/>
  <c r="J21" i="7"/>
  <c r="K21" i="7"/>
  <c r="J22" i="7"/>
  <c r="K22" i="7"/>
  <c r="Q22" i="7"/>
  <c r="J23" i="7"/>
  <c r="K23" i="7"/>
  <c r="J24" i="7"/>
  <c r="K24" i="7"/>
  <c r="J25" i="7"/>
  <c r="K25" i="7"/>
  <c r="Q25" i="7"/>
  <c r="J26" i="7"/>
  <c r="K26" i="7"/>
  <c r="Q26" i="7"/>
  <c r="J27" i="7"/>
  <c r="K27" i="7"/>
  <c r="J28" i="7"/>
  <c r="K28" i="7"/>
  <c r="Q28" i="7"/>
  <c r="J29" i="7"/>
  <c r="K29" i="7"/>
  <c r="Q29" i="7"/>
  <c r="J30" i="7"/>
  <c r="K30" i="7"/>
  <c r="J31" i="7"/>
  <c r="K31" i="7"/>
  <c r="Q31" i="7"/>
  <c r="J32" i="7"/>
  <c r="K32" i="7"/>
  <c r="Q32" i="7"/>
  <c r="J42" i="7"/>
  <c r="K42" i="7"/>
  <c r="J43" i="7"/>
  <c r="K43" i="7"/>
  <c r="Q43" i="7"/>
  <c r="J44" i="7"/>
  <c r="K44" i="7"/>
  <c r="Q44" i="7"/>
  <c r="J46" i="7"/>
  <c r="K46" i="7"/>
  <c r="Q46" i="7"/>
  <c r="J47" i="7"/>
  <c r="K47" i="7"/>
  <c r="Q47" i="7"/>
  <c r="J48" i="7"/>
  <c r="K48" i="7"/>
  <c r="Q48" i="7"/>
  <c r="J49" i="7"/>
  <c r="K49" i="7"/>
  <c r="J50" i="7"/>
  <c r="K50" i="7"/>
  <c r="J51" i="7"/>
  <c r="K51" i="7"/>
  <c r="Q51" i="7"/>
  <c r="J52" i="7"/>
  <c r="K52" i="7"/>
  <c r="J53" i="7"/>
  <c r="K53" i="7"/>
  <c r="Q53" i="7"/>
  <c r="J54" i="7"/>
  <c r="K54" i="7"/>
  <c r="Q54" i="7"/>
  <c r="J55" i="7"/>
  <c r="K55" i="7"/>
  <c r="J56" i="7"/>
  <c r="K56" i="7"/>
  <c r="J57" i="7"/>
  <c r="K57" i="7"/>
  <c r="Q57" i="7"/>
  <c r="J58" i="7"/>
  <c r="K58" i="7"/>
  <c r="Q58" i="7"/>
  <c r="J59" i="7"/>
  <c r="K59" i="7"/>
  <c r="J60" i="7"/>
  <c r="K60" i="7"/>
  <c r="Q60" i="7"/>
  <c r="J61" i="7"/>
  <c r="K61" i="7"/>
  <c r="Q61" i="7"/>
  <c r="J62" i="7"/>
  <c r="K62" i="7"/>
  <c r="Q62" i="7"/>
  <c r="J63" i="7"/>
  <c r="K63" i="7"/>
  <c r="J64" i="7"/>
  <c r="K64" i="7"/>
  <c r="Q64" i="7"/>
  <c r="J65" i="7"/>
  <c r="K65" i="7"/>
  <c r="Q65" i="7"/>
  <c r="J66" i="7"/>
  <c r="K66" i="7"/>
  <c r="J68" i="7"/>
  <c r="K68" i="7"/>
  <c r="Q68" i="7"/>
  <c r="J69" i="7"/>
  <c r="K69" i="7"/>
  <c r="J70" i="7"/>
  <c r="K70" i="7"/>
  <c r="Q70" i="7"/>
  <c r="J71" i="7"/>
  <c r="K71" i="7"/>
  <c r="Q71" i="7"/>
  <c r="J72" i="7"/>
  <c r="K72" i="7"/>
  <c r="Q72" i="7"/>
  <c r="J73" i="7"/>
  <c r="K73" i="7"/>
  <c r="Q73" i="7"/>
  <c r="J74" i="7"/>
  <c r="K74" i="7"/>
  <c r="Q74" i="7"/>
  <c r="J75" i="7"/>
  <c r="K75" i="7"/>
  <c r="Q75" i="7"/>
  <c r="J76" i="7"/>
  <c r="K76" i="7"/>
  <c r="Q76" i="7"/>
  <c r="J78" i="7"/>
  <c r="K78" i="7"/>
  <c r="J80" i="7"/>
  <c r="K80" i="7"/>
  <c r="Q80" i="7"/>
  <c r="J81" i="7"/>
  <c r="K81" i="7"/>
  <c r="J84" i="7"/>
  <c r="K84" i="7"/>
  <c r="Q84" i="7"/>
  <c r="J85" i="7"/>
  <c r="K85" i="7"/>
  <c r="J88" i="7"/>
  <c r="K88" i="7"/>
  <c r="J103" i="7"/>
  <c r="K103" i="7"/>
  <c r="J105" i="7"/>
  <c r="K105" i="7"/>
  <c r="Q105" i="7"/>
  <c r="J106" i="7"/>
  <c r="K106" i="7"/>
  <c r="Q106" i="7"/>
  <c r="J107" i="7"/>
  <c r="K107" i="7"/>
  <c r="Q107" i="7"/>
  <c r="J108" i="7"/>
  <c r="K108" i="7"/>
  <c r="J109" i="7"/>
  <c r="K109" i="7"/>
  <c r="Q109" i="7"/>
  <c r="J110" i="7"/>
  <c r="K110" i="7"/>
  <c r="Q110" i="7"/>
  <c r="J111" i="7"/>
  <c r="K111" i="7"/>
  <c r="J112" i="7"/>
  <c r="K112" i="7"/>
  <c r="J113" i="7"/>
  <c r="K113" i="7"/>
  <c r="Q113" i="7"/>
  <c r="J114" i="7"/>
  <c r="K114" i="7"/>
  <c r="Q114" i="7"/>
  <c r="J115" i="7"/>
  <c r="K115" i="7"/>
  <c r="Q115" i="7"/>
  <c r="J116" i="7"/>
  <c r="K116" i="7"/>
  <c r="J117" i="7"/>
  <c r="K117" i="7"/>
  <c r="Q117" i="7"/>
  <c r="J118" i="7"/>
  <c r="K118" i="7"/>
  <c r="Q118" i="7"/>
  <c r="J33" i="7"/>
  <c r="K33" i="7"/>
  <c r="J34" i="7"/>
  <c r="K34" i="7"/>
  <c r="J35" i="7"/>
  <c r="K35" i="7"/>
  <c r="Q35" i="7"/>
  <c r="J36" i="7"/>
  <c r="K36" i="7"/>
  <c r="Q36" i="7"/>
  <c r="J37" i="7"/>
  <c r="K37" i="7"/>
  <c r="J38" i="7"/>
  <c r="K38" i="7"/>
  <c r="Q38" i="7"/>
  <c r="J39" i="7"/>
  <c r="K39" i="7"/>
  <c r="Q39" i="7"/>
  <c r="J40" i="7"/>
  <c r="K40" i="7"/>
  <c r="Q40" i="7"/>
  <c r="J41" i="7"/>
  <c r="K41" i="7"/>
  <c r="J67" i="7"/>
  <c r="K67" i="7"/>
  <c r="Q67" i="7"/>
  <c r="J79" i="7"/>
  <c r="K79" i="7"/>
  <c r="Q79" i="7"/>
  <c r="J82" i="7"/>
  <c r="K82" i="7"/>
  <c r="Q82" i="7"/>
  <c r="J83" i="7"/>
  <c r="K83" i="7"/>
  <c r="Q83" i="7"/>
  <c r="J86" i="7"/>
  <c r="K86" i="7"/>
  <c r="Q86" i="7"/>
  <c r="J87" i="7"/>
  <c r="K87" i="7"/>
  <c r="Q87" i="7"/>
  <c r="J89" i="7"/>
  <c r="K89" i="7"/>
  <c r="Q89" i="7"/>
  <c r="J90" i="7"/>
  <c r="K90" i="7"/>
  <c r="Q90" i="7"/>
  <c r="J91" i="7"/>
  <c r="K91" i="7"/>
  <c r="Q91" i="7"/>
  <c r="J92" i="7"/>
  <c r="K92" i="7"/>
  <c r="J93" i="7"/>
  <c r="K93" i="7"/>
  <c r="Q93" i="7"/>
  <c r="J94" i="7"/>
  <c r="K94" i="7"/>
  <c r="Q94" i="7"/>
  <c r="J95" i="7"/>
  <c r="K95" i="7"/>
  <c r="Q95" i="7"/>
  <c r="J96" i="7"/>
  <c r="K96" i="7"/>
  <c r="Q96" i="7"/>
  <c r="J97" i="7"/>
  <c r="K97" i="7"/>
  <c r="Q97" i="7"/>
  <c r="J98" i="7"/>
  <c r="K98" i="7"/>
  <c r="Q98" i="7"/>
  <c r="J99" i="7"/>
  <c r="K99" i="7"/>
  <c r="Q99" i="7"/>
  <c r="J100" i="7"/>
  <c r="K100" i="7"/>
  <c r="J101" i="7"/>
  <c r="K101" i="7"/>
  <c r="Q101" i="7"/>
  <c r="J102" i="7"/>
  <c r="K102" i="7"/>
  <c r="Q102" i="7"/>
  <c r="J104" i="7"/>
  <c r="K104" i="7"/>
  <c r="Q104" i="7"/>
  <c r="J119" i="7"/>
  <c r="K119" i="7"/>
  <c r="Q119" i="7"/>
  <c r="J120" i="7"/>
  <c r="K120" i="7"/>
  <c r="J121" i="7"/>
  <c r="K121" i="7"/>
  <c r="Q121" i="7"/>
  <c r="J122" i="7"/>
  <c r="K122" i="7"/>
  <c r="Q122" i="7"/>
  <c r="J123" i="7"/>
  <c r="K123" i="7"/>
  <c r="Q123" i="7"/>
  <c r="J124" i="7"/>
  <c r="K124" i="7"/>
  <c r="J125" i="7"/>
  <c r="K125" i="7"/>
  <c r="J126" i="7"/>
  <c r="K126" i="7"/>
  <c r="Q126" i="7"/>
  <c r="J127" i="7"/>
  <c r="K127" i="7"/>
  <c r="Q127" i="7"/>
  <c r="J128" i="7"/>
  <c r="K128" i="7"/>
  <c r="J129" i="7"/>
  <c r="K129" i="7"/>
  <c r="Q129" i="7"/>
  <c r="J130" i="7"/>
  <c r="K130" i="7"/>
  <c r="Q130" i="7"/>
  <c r="J131" i="7"/>
  <c r="K131" i="7"/>
  <c r="Q131" i="7"/>
  <c r="J132" i="7"/>
  <c r="K132" i="7"/>
  <c r="J133" i="7"/>
  <c r="K133" i="7"/>
  <c r="J134" i="7"/>
  <c r="K134" i="7"/>
  <c r="Q134" i="7"/>
  <c r="J135" i="7"/>
  <c r="K135" i="7"/>
  <c r="Q135" i="7"/>
  <c r="J136" i="7"/>
  <c r="K136" i="7"/>
  <c r="J137" i="7"/>
  <c r="K137" i="7"/>
  <c r="Q137" i="7"/>
  <c r="J138" i="7"/>
  <c r="K138" i="7"/>
  <c r="Q138" i="7"/>
  <c r="J139" i="7"/>
  <c r="K139" i="7"/>
  <c r="Q139" i="7"/>
  <c r="J140" i="7"/>
  <c r="K140" i="7"/>
  <c r="J141" i="7"/>
  <c r="K141" i="7"/>
  <c r="J142" i="7"/>
  <c r="K142" i="7"/>
  <c r="Q142" i="7"/>
  <c r="Q15" i="20"/>
  <c r="K15" i="20"/>
  <c r="J15" i="20"/>
  <c r="Q14" i="20"/>
  <c r="K14" i="20"/>
  <c r="J14" i="20"/>
  <c r="Q13" i="20"/>
  <c r="K13" i="20"/>
  <c r="J13" i="20"/>
  <c r="K12" i="20"/>
  <c r="J12" i="20"/>
  <c r="K11" i="20"/>
  <c r="J11" i="20"/>
  <c r="Q10" i="20"/>
  <c r="K10" i="20"/>
  <c r="J10" i="20"/>
  <c r="Q9" i="20"/>
  <c r="K9" i="20"/>
  <c r="J9" i="20"/>
  <c r="Q8" i="20"/>
  <c r="K8" i="20"/>
  <c r="J8" i="20"/>
  <c r="L8" i="20" s="1"/>
  <c r="K7" i="20"/>
  <c r="J7" i="20"/>
  <c r="Q35" i="19"/>
  <c r="Q36" i="19"/>
  <c r="Q37" i="19"/>
  <c r="Q38" i="19"/>
  <c r="J35" i="19"/>
  <c r="L35" i="19" s="1"/>
  <c r="J36" i="19"/>
  <c r="L36" i="19" s="1"/>
  <c r="J37" i="19"/>
  <c r="L37" i="19" s="1"/>
  <c r="J38" i="19"/>
  <c r="L38" i="19" s="1"/>
  <c r="K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L45" i="7" l="1"/>
  <c r="L63" i="21"/>
  <c r="O63" i="21" s="1"/>
  <c r="P63" i="21" s="1"/>
  <c r="O60" i="21"/>
  <c r="P60" i="21" s="1"/>
  <c r="L70" i="21"/>
  <c r="L66" i="21"/>
  <c r="N72" i="21"/>
  <c r="O72" i="21" s="1"/>
  <c r="P72" i="21" s="1"/>
  <c r="N68" i="21"/>
  <c r="O68" i="21" s="1"/>
  <c r="P68" i="21" s="1"/>
  <c r="N64" i="21"/>
  <c r="O64" i="21" s="1"/>
  <c r="P64" i="21" s="1"/>
  <c r="N60" i="21"/>
  <c r="L61" i="21"/>
  <c r="O61" i="21" s="1"/>
  <c r="P61" i="21" s="1"/>
  <c r="L65" i="21"/>
  <c r="O65" i="21" s="1"/>
  <c r="P65" i="21" s="1"/>
  <c r="N70" i="21"/>
  <c r="N66" i="21"/>
  <c r="N62" i="21"/>
  <c r="O62" i="21" s="1"/>
  <c r="P62" i="21" s="1"/>
  <c r="L24" i="21"/>
  <c r="L71" i="21"/>
  <c r="O71" i="21" s="1"/>
  <c r="P71" i="21" s="1"/>
  <c r="L67" i="21"/>
  <c r="O67" i="21" s="1"/>
  <c r="P67" i="21" s="1"/>
  <c r="L178" i="7"/>
  <c r="L174" i="7"/>
  <c r="L158" i="7"/>
  <c r="L154" i="7"/>
  <c r="L150" i="7"/>
  <c r="L155" i="7"/>
  <c r="L177" i="7"/>
  <c r="L149" i="7"/>
  <c r="L14" i="20"/>
  <c r="L18" i="21"/>
  <c r="L10" i="21"/>
  <c r="L16" i="21"/>
  <c r="L43" i="21"/>
  <c r="L8" i="21"/>
  <c r="L32" i="21"/>
  <c r="L51" i="21"/>
  <c r="L49" i="21"/>
  <c r="L11" i="21"/>
  <c r="L55" i="21"/>
  <c r="L16" i="7"/>
  <c r="L144" i="7"/>
  <c r="L167" i="7"/>
  <c r="L110" i="7"/>
  <c r="L66" i="7"/>
  <c r="L160" i="7"/>
  <c r="L153" i="7"/>
  <c r="L179" i="7"/>
  <c r="L156" i="7"/>
  <c r="L161" i="7"/>
  <c r="L146" i="7"/>
  <c r="L172" i="7"/>
  <c r="L171" i="7"/>
  <c r="L163" i="7"/>
  <c r="L148" i="7"/>
  <c r="L173" i="7"/>
  <c r="L157" i="7"/>
  <c r="L164" i="7"/>
  <c r="L145" i="7"/>
  <c r="L169" i="7"/>
  <c r="L7" i="7"/>
  <c r="L170" i="7"/>
  <c r="L166" i="7"/>
  <c r="L162" i="7"/>
  <c r="L147" i="7"/>
  <c r="L168" i="7"/>
  <c r="L159" i="7"/>
  <c r="L152" i="7"/>
  <c r="L176" i="7"/>
  <c r="L151" i="7"/>
  <c r="L175" i="7"/>
  <c r="L165" i="7"/>
  <c r="L143" i="7"/>
  <c r="L125" i="7"/>
  <c r="L93" i="7"/>
  <c r="L82" i="7"/>
  <c r="L36" i="7"/>
  <c r="L106" i="7"/>
  <c r="L80" i="7"/>
  <c r="L32" i="7"/>
  <c r="L105" i="7"/>
  <c r="L78" i="7"/>
  <c r="L69" i="7"/>
  <c r="L62" i="7"/>
  <c r="L48" i="7"/>
  <c r="L11" i="7"/>
  <c r="L72" i="7"/>
  <c r="L57" i="7"/>
  <c r="L26" i="7"/>
  <c r="L54" i="21"/>
  <c r="L17" i="21"/>
  <c r="L25" i="21"/>
  <c r="L33" i="21"/>
  <c r="L50" i="21"/>
  <c r="L60" i="7"/>
  <c r="L53" i="7"/>
  <c r="L77" i="7"/>
  <c r="L20" i="21"/>
  <c r="L28" i="21"/>
  <c r="L36" i="21"/>
  <c r="L58" i="21"/>
  <c r="L31" i="21"/>
  <c r="L40" i="21"/>
  <c r="L48" i="21"/>
  <c r="L53" i="21"/>
  <c r="L37" i="21"/>
  <c r="L59" i="21"/>
  <c r="L44" i="21"/>
  <c r="L30" i="21"/>
  <c r="L38" i="21"/>
  <c r="L47" i="21"/>
  <c r="L52" i="21"/>
  <c r="L39" i="21"/>
  <c r="L71" i="7"/>
  <c r="L63" i="7"/>
  <c r="L56" i="7"/>
  <c r="L27" i="7"/>
  <c r="L91" i="7"/>
  <c r="L99" i="7"/>
  <c r="L73" i="7"/>
  <c r="L65" i="7"/>
  <c r="L58" i="7"/>
  <c r="L9" i="7"/>
  <c r="L136" i="7"/>
  <c r="L128" i="7"/>
  <c r="L97" i="7"/>
  <c r="L17" i="7"/>
  <c r="L42" i="7"/>
  <c r="L47" i="7"/>
  <c r="L30" i="7"/>
  <c r="L13" i="7"/>
  <c r="N12" i="21"/>
  <c r="N59" i="21"/>
  <c r="L96" i="7"/>
  <c r="L87" i="7"/>
  <c r="L39" i="7"/>
  <c r="L117" i="7"/>
  <c r="L85" i="7"/>
  <c r="L81" i="7"/>
  <c r="L49" i="7"/>
  <c r="L46" i="7"/>
  <c r="L29" i="7"/>
  <c r="L19" i="7"/>
  <c r="L8" i="7"/>
  <c r="N47" i="21"/>
  <c r="L139" i="7"/>
  <c r="L134" i="7"/>
  <c r="L104" i="7"/>
  <c r="L90" i="7"/>
  <c r="L68" i="7"/>
  <c r="N36" i="21"/>
  <c r="L141" i="7"/>
  <c r="L24" i="7"/>
  <c r="L14" i="7"/>
  <c r="L140" i="7"/>
  <c r="L95" i="7"/>
  <c r="L103" i="7"/>
  <c r="L23" i="7"/>
  <c r="L35" i="7"/>
  <c r="L113" i="7"/>
  <c r="L15" i="21"/>
  <c r="L7" i="21"/>
  <c r="L9" i="21"/>
  <c r="L19" i="21"/>
  <c r="L29" i="21"/>
  <c r="L34" i="21"/>
  <c r="L41" i="21"/>
  <c r="L46" i="21"/>
  <c r="L56" i="21"/>
  <c r="L14" i="21"/>
  <c r="L22" i="21"/>
  <c r="L13" i="21"/>
  <c r="L21" i="21"/>
  <c r="L27" i="21"/>
  <c r="L42" i="21"/>
  <c r="N17" i="21"/>
  <c r="N22" i="21"/>
  <c r="N37" i="21"/>
  <c r="N8" i="21"/>
  <c r="O8" i="21" s="1"/>
  <c r="P8" i="21" s="1"/>
  <c r="N9" i="21"/>
  <c r="N55" i="21"/>
  <c r="O55" i="21" s="1"/>
  <c r="P55" i="21" s="1"/>
  <c r="L57" i="21"/>
  <c r="N52" i="21"/>
  <c r="N49" i="21"/>
  <c r="N53" i="21"/>
  <c r="N44" i="21"/>
  <c r="N34" i="21"/>
  <c r="N31" i="21"/>
  <c r="N18" i="21"/>
  <c r="N57" i="21"/>
  <c r="N50" i="21"/>
  <c r="N45" i="21"/>
  <c r="N35" i="21"/>
  <c r="N32" i="21"/>
  <c r="N29" i="21"/>
  <c r="N25" i="21"/>
  <c r="N23" i="21"/>
  <c r="O23" i="21" s="1"/>
  <c r="P23" i="21" s="1"/>
  <c r="N19" i="21"/>
  <c r="N14" i="21"/>
  <c r="N39" i="21"/>
  <c r="N58" i="21"/>
  <c r="N54" i="21"/>
  <c r="N46" i="21"/>
  <c r="N24" i="21"/>
  <c r="N11" i="21"/>
  <c r="N56" i="21"/>
  <c r="N41" i="21"/>
  <c r="N51" i="21"/>
  <c r="N42" i="21"/>
  <c r="N27" i="21"/>
  <c r="N21" i="21"/>
  <c r="N15" i="21"/>
  <c r="N13" i="21"/>
  <c r="N16" i="21"/>
  <c r="N20" i="21"/>
  <c r="N28" i="21"/>
  <c r="N30" i="21"/>
  <c r="N7" i="21"/>
  <c r="N33" i="21"/>
  <c r="L35" i="21"/>
  <c r="N38" i="21"/>
  <c r="N43" i="21"/>
  <c r="N10" i="21"/>
  <c r="L12" i="21"/>
  <c r="L26" i="21"/>
  <c r="O26" i="21" s="1"/>
  <c r="P26" i="21" s="1"/>
  <c r="N48" i="21"/>
  <c r="O48" i="21" s="1"/>
  <c r="P48" i="21" s="1"/>
  <c r="N40" i="21"/>
  <c r="L45" i="21"/>
  <c r="L83" i="7"/>
  <c r="L40" i="7"/>
  <c r="L109" i="7"/>
  <c r="L74" i="7"/>
  <c r="L70" i="7"/>
  <c r="L61" i="7"/>
  <c r="L127" i="7"/>
  <c r="L100" i="7"/>
  <c r="L50" i="7"/>
  <c r="L31" i="7"/>
  <c r="L28" i="7"/>
  <c r="L124" i="7"/>
  <c r="L102" i="7"/>
  <c r="L67" i="7"/>
  <c r="L37" i="7"/>
  <c r="L116" i="7"/>
  <c r="L114" i="7"/>
  <c r="L108" i="7"/>
  <c r="L84" i="7"/>
  <c r="L76" i="7"/>
  <c r="L64" i="7"/>
  <c r="L59" i="7"/>
  <c r="L44" i="7"/>
  <c r="L25" i="7"/>
  <c r="L22" i="7"/>
  <c r="L18" i="7"/>
  <c r="L12" i="7"/>
  <c r="L131" i="7"/>
  <c r="L126" i="7"/>
  <c r="L92" i="7"/>
  <c r="L34" i="7"/>
  <c r="L118" i="7"/>
  <c r="L88" i="7"/>
  <c r="L123" i="7"/>
  <c r="L94" i="7"/>
  <c r="L86" i="7"/>
  <c r="L138" i="7"/>
  <c r="L133" i="7"/>
  <c r="L120" i="7"/>
  <c r="L101" i="7"/>
  <c r="L89" i="7"/>
  <c r="L79" i="7"/>
  <c r="L38" i="7"/>
  <c r="L115" i="7"/>
  <c r="L111" i="7"/>
  <c r="L54" i="7"/>
  <c r="L51" i="7"/>
  <c r="L43" i="7"/>
  <c r="L21" i="7"/>
  <c r="L9" i="20"/>
  <c r="L7" i="20"/>
  <c r="L12" i="20"/>
  <c r="L15" i="20"/>
  <c r="L13" i="20"/>
  <c r="L11" i="20"/>
  <c r="O14" i="20"/>
  <c r="P14" i="20" s="1"/>
  <c r="L119" i="7"/>
  <c r="L98" i="7"/>
  <c r="L41" i="7"/>
  <c r="L33" i="7"/>
  <c r="L112" i="7"/>
  <c r="L107" i="7"/>
  <c r="L15" i="7"/>
  <c r="L142" i="7"/>
  <c r="L135" i="7"/>
  <c r="L121" i="7"/>
  <c r="L75" i="7"/>
  <c r="L137" i="7"/>
  <c r="L132" i="7"/>
  <c r="L130" i="7"/>
  <c r="L52" i="7"/>
  <c r="L20" i="7"/>
  <c r="L129" i="7"/>
  <c r="L122" i="7"/>
  <c r="L55" i="7"/>
  <c r="L10" i="7"/>
  <c r="N15" i="20"/>
  <c r="N7" i="20"/>
  <c r="N8" i="20"/>
  <c r="O8" i="20" s="1"/>
  <c r="P8" i="20" s="1"/>
  <c r="N9" i="20"/>
  <c r="N10" i="20"/>
  <c r="N11" i="20"/>
  <c r="O11" i="20" s="1"/>
  <c r="P11" i="20" s="1"/>
  <c r="N13" i="20"/>
  <c r="L10" i="20"/>
  <c r="N12" i="20"/>
  <c r="Q34" i="19"/>
  <c r="J34" i="19"/>
  <c r="Q33" i="19"/>
  <c r="J33" i="19"/>
  <c r="Q32" i="19"/>
  <c r="J32" i="19"/>
  <c r="Q31" i="19"/>
  <c r="J31" i="19"/>
  <c r="Q30" i="19"/>
  <c r="J30" i="19"/>
  <c r="Q29" i="19"/>
  <c r="J29" i="19"/>
  <c r="Q28" i="19"/>
  <c r="J28" i="19"/>
  <c r="L28" i="19" s="1"/>
  <c r="Q27" i="19"/>
  <c r="J27" i="19"/>
  <c r="Q26" i="19"/>
  <c r="J26" i="19"/>
  <c r="Q25" i="19"/>
  <c r="J25" i="19"/>
  <c r="Q24" i="19"/>
  <c r="J24" i="19"/>
  <c r="Q23" i="19"/>
  <c r="J23" i="19"/>
  <c r="Q22" i="19"/>
  <c r="J22" i="19"/>
  <c r="Q21" i="19"/>
  <c r="J21" i="19"/>
  <c r="Q20" i="19"/>
  <c r="J20" i="19"/>
  <c r="L20" i="19" s="1"/>
  <c r="Q19" i="19"/>
  <c r="J19" i="19"/>
  <c r="Q18" i="19"/>
  <c r="J18" i="19"/>
  <c r="Q17" i="19"/>
  <c r="J17" i="19"/>
  <c r="Q16" i="19"/>
  <c r="J16" i="19"/>
  <c r="Q15" i="19"/>
  <c r="J15" i="19"/>
  <c r="Q14" i="19"/>
  <c r="J14" i="19"/>
  <c r="Q13" i="19"/>
  <c r="J13" i="19"/>
  <c r="Q12" i="19"/>
  <c r="J12" i="19"/>
  <c r="L12" i="19" s="1"/>
  <c r="Q11" i="19"/>
  <c r="J11" i="19"/>
  <c r="Q10" i="19"/>
  <c r="J10" i="19"/>
  <c r="Q9" i="19"/>
  <c r="J9" i="19"/>
  <c r="Q8" i="19"/>
  <c r="J8" i="19"/>
  <c r="Q7" i="19"/>
  <c r="J7" i="19"/>
  <c r="P3" i="19"/>
  <c r="U5" i="18"/>
  <c r="S9" i="18" s="1"/>
  <c r="F9" i="18"/>
  <c r="O9" i="18"/>
  <c r="P9" i="18"/>
  <c r="V9" i="18"/>
  <c r="F10" i="18"/>
  <c r="O10" i="18"/>
  <c r="P10" i="18"/>
  <c r="V10" i="18"/>
  <c r="F11" i="18"/>
  <c r="O11" i="18"/>
  <c r="P11" i="18"/>
  <c r="V11" i="18"/>
  <c r="F12" i="18"/>
  <c r="O12" i="18"/>
  <c r="P12" i="18"/>
  <c r="V12" i="18"/>
  <c r="F13" i="18"/>
  <c r="O13" i="18"/>
  <c r="P13" i="18"/>
  <c r="V13" i="18"/>
  <c r="F14" i="18"/>
  <c r="O14" i="18"/>
  <c r="P14" i="18"/>
  <c r="V14" i="18"/>
  <c r="F15" i="18"/>
  <c r="O15" i="18"/>
  <c r="P15" i="18"/>
  <c r="V15" i="18"/>
  <c r="F16" i="18"/>
  <c r="O16" i="18"/>
  <c r="P16" i="18"/>
  <c r="V16" i="18"/>
  <c r="F17" i="18"/>
  <c r="O17" i="18"/>
  <c r="P17" i="18"/>
  <c r="V17" i="18"/>
  <c r="F18" i="18"/>
  <c r="O18" i="18"/>
  <c r="P18" i="18"/>
  <c r="V18" i="18"/>
  <c r="F19" i="18"/>
  <c r="O19" i="18"/>
  <c r="P19" i="18"/>
  <c r="V19" i="18"/>
  <c r="F20" i="18"/>
  <c r="O20" i="18"/>
  <c r="P20" i="18"/>
  <c r="V20" i="18"/>
  <c r="F21" i="18"/>
  <c r="O21" i="18"/>
  <c r="P21" i="18"/>
  <c r="V21" i="18"/>
  <c r="F22" i="18"/>
  <c r="O22" i="18"/>
  <c r="P22" i="18"/>
  <c r="V22" i="18"/>
  <c r="O10" i="21" l="1"/>
  <c r="P10" i="21" s="1"/>
  <c r="O24" i="21"/>
  <c r="P24" i="21" s="1"/>
  <c r="O34" i="21"/>
  <c r="P34" i="21" s="1"/>
  <c r="O11" i="21"/>
  <c r="P11" i="21" s="1"/>
  <c r="O18" i="21"/>
  <c r="P18" i="21" s="1"/>
  <c r="O44" i="21"/>
  <c r="P44" i="21" s="1"/>
  <c r="O66" i="21"/>
  <c r="P66" i="21" s="1"/>
  <c r="O70" i="21"/>
  <c r="P70" i="21" s="1"/>
  <c r="O32" i="21"/>
  <c r="P32" i="21" s="1"/>
  <c r="O43" i="21"/>
  <c r="P43" i="21" s="1"/>
  <c r="O16" i="21"/>
  <c r="P16" i="21" s="1"/>
  <c r="O9" i="20"/>
  <c r="P9" i="20" s="1"/>
  <c r="O12" i="20"/>
  <c r="P12" i="20" s="1"/>
  <c r="O15" i="20"/>
  <c r="P15" i="20" s="1"/>
  <c r="O7" i="20"/>
  <c r="P7" i="20" s="1"/>
  <c r="O25" i="21"/>
  <c r="P25" i="21" s="1"/>
  <c r="O51" i="21"/>
  <c r="P51" i="21" s="1"/>
  <c r="O36" i="21"/>
  <c r="P36" i="21" s="1"/>
  <c r="O49" i="21"/>
  <c r="P49" i="21" s="1"/>
  <c r="O17" i="21"/>
  <c r="P17" i="21" s="1"/>
  <c r="O52" i="21"/>
  <c r="P52" i="21" s="1"/>
  <c r="O28" i="21"/>
  <c r="P28" i="21" s="1"/>
  <c r="O50" i="21"/>
  <c r="P50" i="21" s="1"/>
  <c r="O20" i="21"/>
  <c r="P20" i="21" s="1"/>
  <c r="O19" i="21"/>
  <c r="P19" i="21" s="1"/>
  <c r="O33" i="21"/>
  <c r="P33" i="21" s="1"/>
  <c r="O53" i="21"/>
  <c r="P53" i="21" s="1"/>
  <c r="O47" i="21"/>
  <c r="P47" i="21" s="1"/>
  <c r="O38" i="21"/>
  <c r="P38" i="21" s="1"/>
  <c r="O13" i="21"/>
  <c r="P13" i="21" s="1"/>
  <c r="O40" i="21"/>
  <c r="P40" i="21" s="1"/>
  <c r="O54" i="21"/>
  <c r="P54" i="21" s="1"/>
  <c r="O37" i="21"/>
  <c r="P37" i="21" s="1"/>
  <c r="O59" i="21"/>
  <c r="P59" i="21" s="1"/>
  <c r="O39" i="21"/>
  <c r="P39" i="21" s="1"/>
  <c r="O30" i="21"/>
  <c r="P30" i="21" s="1"/>
  <c r="O42" i="21"/>
  <c r="P42" i="21" s="1"/>
  <c r="O58" i="21"/>
  <c r="P58" i="21" s="1"/>
  <c r="O22" i="21"/>
  <c r="P22" i="21" s="1"/>
  <c r="O31" i="21"/>
  <c r="P31" i="21" s="1"/>
  <c r="O9" i="21"/>
  <c r="P9" i="21" s="1"/>
  <c r="N33" i="19"/>
  <c r="N35" i="19"/>
  <c r="O35" i="19" s="1"/>
  <c r="P35" i="19" s="1"/>
  <c r="N36" i="19"/>
  <c r="O36" i="19" s="1"/>
  <c r="P36" i="19" s="1"/>
  <c r="N38" i="19"/>
  <c r="O38" i="19" s="1"/>
  <c r="P38" i="19" s="1"/>
  <c r="N37" i="19"/>
  <c r="O37" i="19" s="1"/>
  <c r="P37" i="19" s="1"/>
  <c r="O12" i="21"/>
  <c r="P12" i="21" s="1"/>
  <c r="O7" i="21"/>
  <c r="P7" i="21" s="1"/>
  <c r="O15" i="21"/>
  <c r="P15" i="21" s="1"/>
  <c r="O46" i="21"/>
  <c r="P46" i="21" s="1"/>
  <c r="O27" i="21"/>
  <c r="P27" i="21" s="1"/>
  <c r="O21" i="21"/>
  <c r="P21" i="21" s="1"/>
  <c r="O29" i="21"/>
  <c r="P29" i="21" s="1"/>
  <c r="O35" i="21"/>
  <c r="P35" i="21" s="1"/>
  <c r="O41" i="21"/>
  <c r="P41" i="21" s="1"/>
  <c r="O14" i="21"/>
  <c r="P14" i="21" s="1"/>
  <c r="O56" i="21"/>
  <c r="P56" i="21" s="1"/>
  <c r="O45" i="21"/>
  <c r="P45" i="21" s="1"/>
  <c r="O57" i="21"/>
  <c r="P57" i="21" s="1"/>
  <c r="O13" i="20"/>
  <c r="P13" i="20" s="1"/>
  <c r="O10" i="20"/>
  <c r="P10" i="20" s="1"/>
  <c r="L14" i="19"/>
  <c r="L9" i="19"/>
  <c r="L25" i="19"/>
  <c r="L13" i="19"/>
  <c r="L29" i="19"/>
  <c r="L10" i="19"/>
  <c r="L26" i="19"/>
  <c r="L34" i="19"/>
  <c r="L16" i="19"/>
  <c r="L24" i="19"/>
  <c r="L32" i="19"/>
  <c r="L31" i="19"/>
  <c r="L27" i="19"/>
  <c r="L15" i="19"/>
  <c r="L8" i="19"/>
  <c r="L11" i="19"/>
  <c r="N29" i="19"/>
  <c r="N16" i="19"/>
  <c r="L21" i="19"/>
  <c r="L23" i="19"/>
  <c r="N9" i="19"/>
  <c r="N25" i="19"/>
  <c r="L17" i="19"/>
  <c r="L19" i="19"/>
  <c r="N21" i="19"/>
  <c r="N32" i="19"/>
  <c r="N8" i="19"/>
  <c r="N17" i="19"/>
  <c r="L33" i="19"/>
  <c r="O33" i="19" s="1"/>
  <c r="P33" i="19" s="1"/>
  <c r="N13" i="19"/>
  <c r="N24" i="19"/>
  <c r="L7" i="19"/>
  <c r="L18" i="19"/>
  <c r="L30" i="19"/>
  <c r="L22" i="19"/>
  <c r="N7" i="19"/>
  <c r="N15" i="19"/>
  <c r="N23" i="19"/>
  <c r="N31" i="19"/>
  <c r="N14" i="19"/>
  <c r="N22" i="19"/>
  <c r="N30" i="19"/>
  <c r="N12" i="19"/>
  <c r="O12" i="19" s="1"/>
  <c r="P12" i="19" s="1"/>
  <c r="N20" i="19"/>
  <c r="O20" i="19" s="1"/>
  <c r="P20" i="19" s="1"/>
  <c r="N28" i="19"/>
  <c r="O28" i="19" s="1"/>
  <c r="P28" i="19" s="1"/>
  <c r="N11" i="19"/>
  <c r="N19" i="19"/>
  <c r="N27" i="19"/>
  <c r="N10" i="19"/>
  <c r="N18" i="19"/>
  <c r="N26" i="19"/>
  <c r="N34" i="19"/>
  <c r="Q22" i="18"/>
  <c r="Q20" i="18"/>
  <c r="Q18" i="18"/>
  <c r="Q16" i="18"/>
  <c r="Q14" i="18"/>
  <c r="Q12" i="18"/>
  <c r="Q10" i="18"/>
  <c r="Q21" i="18"/>
  <c r="Q15" i="18"/>
  <c r="Q9" i="18"/>
  <c r="T9" i="18" s="1"/>
  <c r="U9" i="18" s="1"/>
  <c r="Q17" i="18"/>
  <c r="Q11" i="18"/>
  <c r="Q19" i="18"/>
  <c r="Q13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T17" i="18" l="1"/>
  <c r="U17" i="18" s="1"/>
  <c r="O31" i="19"/>
  <c r="P31" i="19" s="1"/>
  <c r="O25" i="19"/>
  <c r="P25" i="19" s="1"/>
  <c r="O13" i="19"/>
  <c r="P13" i="19" s="1"/>
  <c r="O11" i="19"/>
  <c r="P11" i="19" s="1"/>
  <c r="O9" i="19"/>
  <c r="P9" i="19" s="1"/>
  <c r="O32" i="19"/>
  <c r="P32" i="19" s="1"/>
  <c r="O26" i="19"/>
  <c r="P26" i="19" s="1"/>
  <c r="O29" i="19"/>
  <c r="P29" i="19" s="1"/>
  <c r="O14" i="19"/>
  <c r="P14" i="19" s="1"/>
  <c r="O34" i="19"/>
  <c r="P34" i="19" s="1"/>
  <c r="O21" i="19"/>
  <c r="P21" i="19" s="1"/>
  <c r="O16" i="19"/>
  <c r="P16" i="19" s="1"/>
  <c r="O27" i="19"/>
  <c r="P27" i="19" s="1"/>
  <c r="O24" i="19"/>
  <c r="P24" i="19" s="1"/>
  <c r="O10" i="19"/>
  <c r="P10" i="19" s="1"/>
  <c r="O15" i="19"/>
  <c r="P15" i="19" s="1"/>
  <c r="O7" i="19"/>
  <c r="P7" i="19" s="1"/>
  <c r="O8" i="19"/>
  <c r="P8" i="19" s="1"/>
  <c r="O18" i="19"/>
  <c r="P18" i="19" s="1"/>
  <c r="O19" i="19"/>
  <c r="P19" i="19" s="1"/>
  <c r="O30" i="19"/>
  <c r="P30" i="19" s="1"/>
  <c r="O23" i="19"/>
  <c r="P23" i="19" s="1"/>
  <c r="O17" i="19"/>
  <c r="P17" i="19" s="1"/>
  <c r="O22" i="19"/>
  <c r="P22" i="19" s="1"/>
  <c r="T16" i="18"/>
  <c r="U16" i="18" s="1"/>
  <c r="T14" i="18"/>
  <c r="U14" i="18" s="1"/>
  <c r="T20" i="18"/>
  <c r="U20" i="18" s="1"/>
  <c r="T22" i="18"/>
  <c r="U22" i="18" s="1"/>
  <c r="T15" i="18"/>
  <c r="U15" i="18" s="1"/>
  <c r="T18" i="18"/>
  <c r="U18" i="18" s="1"/>
  <c r="T19" i="18"/>
  <c r="U19" i="18" s="1"/>
  <c r="T10" i="18"/>
  <c r="U10" i="18" s="1"/>
  <c r="T12" i="18"/>
  <c r="U12" i="18" s="1"/>
  <c r="T11" i="18"/>
  <c r="U11" i="18" s="1"/>
  <c r="T13" i="18"/>
  <c r="U13" i="18" s="1"/>
  <c r="T21" i="18"/>
  <c r="U21" i="18" s="1"/>
  <c r="P3" i="7"/>
  <c r="N45" i="7" s="1"/>
  <c r="O45" i="7" s="1"/>
  <c r="P45" i="7" s="1"/>
  <c r="N143" i="7" l="1"/>
  <c r="O143" i="7" s="1"/>
  <c r="P143" i="7" s="1"/>
  <c r="N147" i="7"/>
  <c r="O147" i="7" s="1"/>
  <c r="P147" i="7" s="1"/>
  <c r="N158" i="7"/>
  <c r="O158" i="7" s="1"/>
  <c r="P158" i="7" s="1"/>
  <c r="N165" i="7"/>
  <c r="O165" i="7" s="1"/>
  <c r="P165" i="7" s="1"/>
  <c r="N169" i="7"/>
  <c r="O169" i="7" s="1"/>
  <c r="P169" i="7" s="1"/>
  <c r="N153" i="7"/>
  <c r="O153" i="7" s="1"/>
  <c r="P153" i="7" s="1"/>
  <c r="N157" i="7"/>
  <c r="O157" i="7" s="1"/>
  <c r="P157" i="7" s="1"/>
  <c r="N150" i="7"/>
  <c r="O150" i="7" s="1"/>
  <c r="P150" i="7" s="1"/>
  <c r="N151" i="7"/>
  <c r="O151" i="7" s="1"/>
  <c r="P151" i="7" s="1"/>
  <c r="N155" i="7"/>
  <c r="O155" i="7" s="1"/>
  <c r="P155" i="7" s="1"/>
  <c r="N162" i="7"/>
  <c r="O162" i="7" s="1"/>
  <c r="P162" i="7" s="1"/>
  <c r="N173" i="7"/>
  <c r="O173" i="7" s="1"/>
  <c r="P173" i="7" s="1"/>
  <c r="N177" i="7"/>
  <c r="O177" i="7" s="1"/>
  <c r="P177" i="7" s="1"/>
  <c r="N145" i="7"/>
  <c r="O145" i="7" s="1"/>
  <c r="P145" i="7" s="1"/>
  <c r="N167" i="7"/>
  <c r="O167" i="7" s="1"/>
  <c r="P167" i="7" s="1"/>
  <c r="N171" i="7"/>
  <c r="O171" i="7" s="1"/>
  <c r="P171" i="7" s="1"/>
  <c r="N179" i="7"/>
  <c r="O179" i="7" s="1"/>
  <c r="P179" i="7" s="1"/>
  <c r="N164" i="7"/>
  <c r="O164" i="7" s="1"/>
  <c r="P164" i="7" s="1"/>
  <c r="N154" i="7"/>
  <c r="O154" i="7" s="1"/>
  <c r="P154" i="7" s="1"/>
  <c r="N172" i="7"/>
  <c r="O172" i="7" s="1"/>
  <c r="P172" i="7" s="1"/>
  <c r="N144" i="7"/>
  <c r="O144" i="7" s="1"/>
  <c r="P144" i="7" s="1"/>
  <c r="N166" i="7"/>
  <c r="O166" i="7" s="1"/>
  <c r="P166" i="7" s="1"/>
  <c r="N156" i="7"/>
  <c r="O156" i="7" s="1"/>
  <c r="P156" i="7" s="1"/>
  <c r="N149" i="7"/>
  <c r="O149" i="7" s="1"/>
  <c r="P149" i="7" s="1"/>
  <c r="N160" i="7"/>
  <c r="O160" i="7" s="1"/>
  <c r="P160" i="7" s="1"/>
  <c r="N175" i="7"/>
  <c r="O175" i="7" s="1"/>
  <c r="P175" i="7" s="1"/>
  <c r="N168" i="7"/>
  <c r="O168" i="7" s="1"/>
  <c r="P168" i="7" s="1"/>
  <c r="N161" i="7"/>
  <c r="O161" i="7" s="1"/>
  <c r="P161" i="7" s="1"/>
  <c r="N176" i="7"/>
  <c r="O176" i="7" s="1"/>
  <c r="P176" i="7" s="1"/>
  <c r="N148" i="7"/>
  <c r="O148" i="7" s="1"/>
  <c r="P148" i="7" s="1"/>
  <c r="N152" i="7"/>
  <c r="O152" i="7" s="1"/>
  <c r="P152" i="7" s="1"/>
  <c r="N159" i="7"/>
  <c r="O159" i="7" s="1"/>
  <c r="P159" i="7" s="1"/>
  <c r="N163" i="7"/>
  <c r="O163" i="7" s="1"/>
  <c r="P163" i="7" s="1"/>
  <c r="N170" i="7"/>
  <c r="O170" i="7" s="1"/>
  <c r="P170" i="7" s="1"/>
  <c r="N174" i="7"/>
  <c r="O174" i="7" s="1"/>
  <c r="P174" i="7" s="1"/>
  <c r="N178" i="7"/>
  <c r="O178" i="7" s="1"/>
  <c r="P178" i="7" s="1"/>
  <c r="N146" i="7"/>
  <c r="O146" i="7" s="1"/>
  <c r="P146" i="7" s="1"/>
  <c r="N7" i="7"/>
  <c r="O7" i="7" s="1"/>
  <c r="P7" i="7" s="1"/>
  <c r="N77" i="7"/>
  <c r="O77" i="7" s="1"/>
  <c r="P77" i="7" s="1"/>
  <c r="N11" i="7"/>
  <c r="O11" i="7" s="1"/>
  <c r="P11" i="7" s="1"/>
  <c r="N21" i="7"/>
  <c r="O21" i="7" s="1"/>
  <c r="P21" i="7" s="1"/>
  <c r="N26" i="7"/>
  <c r="O26" i="7" s="1"/>
  <c r="P26" i="7" s="1"/>
  <c r="N31" i="7"/>
  <c r="O31" i="7" s="1"/>
  <c r="P31" i="7" s="1"/>
  <c r="N56" i="7"/>
  <c r="O56" i="7" s="1"/>
  <c r="P56" i="7" s="1"/>
  <c r="N65" i="7"/>
  <c r="O65" i="7" s="1"/>
  <c r="P65" i="7" s="1"/>
  <c r="N71" i="7"/>
  <c r="O71" i="7" s="1"/>
  <c r="P71" i="7" s="1"/>
  <c r="N76" i="7"/>
  <c r="O76" i="7" s="1"/>
  <c r="P76" i="7" s="1"/>
  <c r="N85" i="7"/>
  <c r="O85" i="7" s="1"/>
  <c r="P85" i="7" s="1"/>
  <c r="N108" i="7"/>
  <c r="O108" i="7" s="1"/>
  <c r="P108" i="7" s="1"/>
  <c r="N115" i="7"/>
  <c r="O115" i="7" s="1"/>
  <c r="P115" i="7" s="1"/>
  <c r="N34" i="7"/>
  <c r="O34" i="7" s="1"/>
  <c r="P34" i="7" s="1"/>
  <c r="N67" i="7"/>
  <c r="O67" i="7" s="1"/>
  <c r="P67" i="7" s="1"/>
  <c r="N91" i="7"/>
  <c r="O91" i="7" s="1"/>
  <c r="P91" i="7" s="1"/>
  <c r="N10" i="7"/>
  <c r="O10" i="7" s="1"/>
  <c r="P10" i="7" s="1"/>
  <c r="N15" i="7"/>
  <c r="O15" i="7" s="1"/>
  <c r="P15" i="7" s="1"/>
  <c r="N20" i="7"/>
  <c r="O20" i="7" s="1"/>
  <c r="P20" i="7" s="1"/>
  <c r="N51" i="7"/>
  <c r="O51" i="7" s="1"/>
  <c r="P51" i="7" s="1"/>
  <c r="N52" i="7"/>
  <c r="O52" i="7" s="1"/>
  <c r="P52" i="7" s="1"/>
  <c r="N55" i="7"/>
  <c r="O55" i="7" s="1"/>
  <c r="P55" i="7" s="1"/>
  <c r="N64" i="7"/>
  <c r="O64" i="7" s="1"/>
  <c r="P64" i="7" s="1"/>
  <c r="N70" i="7"/>
  <c r="O70" i="7" s="1"/>
  <c r="P70" i="7" s="1"/>
  <c r="N75" i="7"/>
  <c r="O75" i="7" s="1"/>
  <c r="P75" i="7" s="1"/>
  <c r="N84" i="7"/>
  <c r="O84" i="7" s="1"/>
  <c r="P84" i="7" s="1"/>
  <c r="N107" i="7"/>
  <c r="O107" i="7" s="1"/>
  <c r="P107" i="7" s="1"/>
  <c r="N112" i="7"/>
  <c r="O112" i="7" s="1"/>
  <c r="P112" i="7" s="1"/>
  <c r="N33" i="7"/>
  <c r="O33" i="7" s="1"/>
  <c r="P33" i="7" s="1"/>
  <c r="N41" i="7"/>
  <c r="O41" i="7" s="1"/>
  <c r="P41" i="7" s="1"/>
  <c r="N9" i="7"/>
  <c r="O9" i="7" s="1"/>
  <c r="P9" i="7" s="1"/>
  <c r="N14" i="7"/>
  <c r="O14" i="7" s="1"/>
  <c r="P14" i="7" s="1"/>
  <c r="N25" i="7"/>
  <c r="O25" i="7" s="1"/>
  <c r="P25" i="7" s="1"/>
  <c r="N50" i="7"/>
  <c r="O50" i="7" s="1"/>
  <c r="P50" i="7" s="1"/>
  <c r="N61" i="7"/>
  <c r="O61" i="7" s="1"/>
  <c r="P61" i="7" s="1"/>
  <c r="N69" i="7"/>
  <c r="O69" i="7" s="1"/>
  <c r="P69" i="7" s="1"/>
  <c r="N74" i="7"/>
  <c r="O74" i="7" s="1"/>
  <c r="P74" i="7" s="1"/>
  <c r="N8" i="7"/>
  <c r="O8" i="7" s="1"/>
  <c r="P8" i="7" s="1"/>
  <c r="N13" i="7"/>
  <c r="O13" i="7" s="1"/>
  <c r="P13" i="7" s="1"/>
  <c r="N19" i="7"/>
  <c r="O19" i="7" s="1"/>
  <c r="P19" i="7" s="1"/>
  <c r="N24" i="7"/>
  <c r="O24" i="7" s="1"/>
  <c r="P24" i="7" s="1"/>
  <c r="N30" i="7"/>
  <c r="O30" i="7" s="1"/>
  <c r="P30" i="7" s="1"/>
  <c r="N49" i="7"/>
  <c r="O49" i="7" s="1"/>
  <c r="P49" i="7" s="1"/>
  <c r="N60" i="7"/>
  <c r="O60" i="7" s="1"/>
  <c r="P60" i="7" s="1"/>
  <c r="N63" i="7"/>
  <c r="O63" i="7" s="1"/>
  <c r="P63" i="7" s="1"/>
  <c r="N68" i="7"/>
  <c r="O68" i="7" s="1"/>
  <c r="P68" i="7" s="1"/>
  <c r="N73" i="7"/>
  <c r="O73" i="7" s="1"/>
  <c r="P73" i="7" s="1"/>
  <c r="N105" i="7"/>
  <c r="O105" i="7" s="1"/>
  <c r="P105" i="7" s="1"/>
  <c r="N110" i="7"/>
  <c r="O110" i="7" s="1"/>
  <c r="P110" i="7" s="1"/>
  <c r="N39" i="7"/>
  <c r="O39" i="7" s="1"/>
  <c r="P39" i="7" s="1"/>
  <c r="N87" i="7"/>
  <c r="O87" i="7" s="1"/>
  <c r="P87" i="7" s="1"/>
  <c r="N12" i="7"/>
  <c r="O12" i="7" s="1"/>
  <c r="P12" i="7" s="1"/>
  <c r="N18" i="7"/>
  <c r="O18" i="7" s="1"/>
  <c r="P18" i="7" s="1"/>
  <c r="N23" i="7"/>
  <c r="O23" i="7" s="1"/>
  <c r="P23" i="7" s="1"/>
  <c r="N29" i="7"/>
  <c r="O29" i="7" s="1"/>
  <c r="P29" i="7" s="1"/>
  <c r="N44" i="7"/>
  <c r="O44" i="7" s="1"/>
  <c r="P44" i="7" s="1"/>
  <c r="N81" i="7"/>
  <c r="O81" i="7" s="1"/>
  <c r="P81" i="7" s="1"/>
  <c r="N103" i="7"/>
  <c r="O103" i="7" s="1"/>
  <c r="P103" i="7" s="1"/>
  <c r="N114" i="7"/>
  <c r="O114" i="7" s="1"/>
  <c r="P114" i="7" s="1"/>
  <c r="N38" i="7"/>
  <c r="O38" i="7" s="1"/>
  <c r="P38" i="7" s="1"/>
  <c r="N86" i="7"/>
  <c r="O86" i="7" s="1"/>
  <c r="P86" i="7" s="1"/>
  <c r="N43" i="7"/>
  <c r="O43" i="7" s="1"/>
  <c r="P43" i="7" s="1"/>
  <c r="N47" i="7"/>
  <c r="O47" i="7" s="1"/>
  <c r="P47" i="7" s="1"/>
  <c r="N80" i="7"/>
  <c r="O80" i="7" s="1"/>
  <c r="P80" i="7" s="1"/>
  <c r="N92" i="7"/>
  <c r="O92" i="7" s="1"/>
  <c r="P92" i="7" s="1"/>
  <c r="N27" i="7"/>
  <c r="O27" i="7" s="1"/>
  <c r="P27" i="7" s="1"/>
  <c r="N36" i="7"/>
  <c r="O36" i="7" s="1"/>
  <c r="P36" i="7" s="1"/>
  <c r="N93" i="7"/>
  <c r="O93" i="7" s="1"/>
  <c r="P93" i="7" s="1"/>
  <c r="N72" i="7"/>
  <c r="O72" i="7" s="1"/>
  <c r="P72" i="7" s="1"/>
  <c r="N113" i="7"/>
  <c r="O113" i="7" s="1"/>
  <c r="P113" i="7" s="1"/>
  <c r="N116" i="7"/>
  <c r="O116" i="7" s="1"/>
  <c r="P116" i="7" s="1"/>
  <c r="N35" i="7"/>
  <c r="O35" i="7" s="1"/>
  <c r="P35" i="7" s="1"/>
  <c r="N79" i="7"/>
  <c r="O79" i="7" s="1"/>
  <c r="P79" i="7" s="1"/>
  <c r="N97" i="7"/>
  <c r="O97" i="7" s="1"/>
  <c r="P97" i="7" s="1"/>
  <c r="N57" i="7"/>
  <c r="O57" i="7" s="1"/>
  <c r="P57" i="7" s="1"/>
  <c r="N96" i="7"/>
  <c r="O96" i="7" s="1"/>
  <c r="P96" i="7" s="1"/>
  <c r="N104" i="7"/>
  <c r="O104" i="7" s="1"/>
  <c r="P104" i="7" s="1"/>
  <c r="N82" i="7"/>
  <c r="O82" i="7" s="1"/>
  <c r="P82" i="7" s="1"/>
  <c r="N99" i="7"/>
  <c r="O99" i="7" s="1"/>
  <c r="P99" i="7" s="1"/>
  <c r="N28" i="7"/>
  <c r="O28" i="7" s="1"/>
  <c r="P28" i="7" s="1"/>
  <c r="N42" i="7"/>
  <c r="O42" i="7" s="1"/>
  <c r="P42" i="7" s="1"/>
  <c r="N46" i="7"/>
  <c r="O46" i="7" s="1"/>
  <c r="P46" i="7" s="1"/>
  <c r="N78" i="7"/>
  <c r="O78" i="7" s="1"/>
  <c r="P78" i="7" s="1"/>
  <c r="N109" i="7"/>
  <c r="O109" i="7" s="1"/>
  <c r="P109" i="7" s="1"/>
  <c r="N111" i="7"/>
  <c r="O111" i="7" s="1"/>
  <c r="P111" i="7" s="1"/>
  <c r="N118" i="7"/>
  <c r="O118" i="7" s="1"/>
  <c r="P118" i="7" s="1"/>
  <c r="N37" i="7"/>
  <c r="O37" i="7" s="1"/>
  <c r="P37" i="7" s="1"/>
  <c r="N40" i="7"/>
  <c r="O40" i="7" s="1"/>
  <c r="P40" i="7" s="1"/>
  <c r="N83" i="7"/>
  <c r="O83" i="7" s="1"/>
  <c r="P83" i="7" s="1"/>
  <c r="N90" i="7"/>
  <c r="O90" i="7" s="1"/>
  <c r="P90" i="7" s="1"/>
  <c r="N95" i="7"/>
  <c r="O95" i="7" s="1"/>
  <c r="P95" i="7" s="1"/>
  <c r="N102" i="7"/>
  <c r="O102" i="7" s="1"/>
  <c r="P102" i="7" s="1"/>
  <c r="N17" i="7"/>
  <c r="O17" i="7" s="1"/>
  <c r="P17" i="7" s="1"/>
  <c r="N22" i="7"/>
  <c r="O22" i="7" s="1"/>
  <c r="P22" i="7" s="1"/>
  <c r="N59" i="7"/>
  <c r="O59" i="7" s="1"/>
  <c r="P59" i="7" s="1"/>
  <c r="N62" i="7"/>
  <c r="O62" i="7" s="1"/>
  <c r="P62" i="7" s="1"/>
  <c r="N66" i="7"/>
  <c r="O66" i="7" s="1"/>
  <c r="P66" i="7" s="1"/>
  <c r="N94" i="7"/>
  <c r="O94" i="7" s="1"/>
  <c r="P94" i="7" s="1"/>
  <c r="N101" i="7"/>
  <c r="O101" i="7" s="1"/>
  <c r="P101" i="7" s="1"/>
  <c r="N32" i="7"/>
  <c r="O32" i="7" s="1"/>
  <c r="P32" i="7" s="1"/>
  <c r="N48" i="7"/>
  <c r="O48" i="7" s="1"/>
  <c r="P48" i="7" s="1"/>
  <c r="N53" i="7"/>
  <c r="O53" i="7" s="1"/>
  <c r="P53" i="7" s="1"/>
  <c r="N88" i="7"/>
  <c r="O88" i="7" s="1"/>
  <c r="P88" i="7" s="1"/>
  <c r="N89" i="7"/>
  <c r="O89" i="7" s="1"/>
  <c r="P89" i="7" s="1"/>
  <c r="N100" i="7"/>
  <c r="O100" i="7" s="1"/>
  <c r="P100" i="7" s="1"/>
  <c r="N16" i="7"/>
  <c r="O16" i="7" s="1"/>
  <c r="P16" i="7" s="1"/>
  <c r="N54" i="7"/>
  <c r="O54" i="7" s="1"/>
  <c r="P54" i="7" s="1"/>
  <c r="N58" i="7"/>
  <c r="O58" i="7" s="1"/>
  <c r="P58" i="7" s="1"/>
  <c r="N98" i="7"/>
  <c r="O98" i="7" s="1"/>
  <c r="P98" i="7" s="1"/>
  <c r="N106" i="7"/>
  <c r="O106" i="7" s="1"/>
  <c r="P106" i="7" s="1"/>
  <c r="N117" i="7"/>
  <c r="O117" i="7" s="1"/>
  <c r="P117" i="7" s="1"/>
  <c r="N122" i="7"/>
  <c r="O122" i="7" s="1"/>
  <c r="P122" i="7" s="1"/>
  <c r="N130" i="7"/>
  <c r="O130" i="7" s="1"/>
  <c r="P130" i="7" s="1"/>
  <c r="N138" i="7"/>
  <c r="O138" i="7" s="1"/>
  <c r="P138" i="7" s="1"/>
  <c r="N121" i="7"/>
  <c r="O121" i="7" s="1"/>
  <c r="P121" i="7" s="1"/>
  <c r="N129" i="7"/>
  <c r="O129" i="7" s="1"/>
  <c r="P129" i="7" s="1"/>
  <c r="N137" i="7"/>
  <c r="O137" i="7" s="1"/>
  <c r="P137" i="7" s="1"/>
  <c r="N120" i="7"/>
  <c r="O120" i="7" s="1"/>
  <c r="P120" i="7" s="1"/>
  <c r="N128" i="7"/>
  <c r="O128" i="7" s="1"/>
  <c r="P128" i="7" s="1"/>
  <c r="N136" i="7"/>
  <c r="O136" i="7" s="1"/>
  <c r="P136" i="7" s="1"/>
  <c r="N119" i="7"/>
  <c r="O119" i="7" s="1"/>
  <c r="P119" i="7" s="1"/>
  <c r="N127" i="7"/>
  <c r="O127" i="7" s="1"/>
  <c r="P127" i="7" s="1"/>
  <c r="N135" i="7"/>
  <c r="O135" i="7" s="1"/>
  <c r="P135" i="7" s="1"/>
  <c r="N132" i="7"/>
  <c r="O132" i="7" s="1"/>
  <c r="P132" i="7" s="1"/>
  <c r="N140" i="7"/>
  <c r="O140" i="7" s="1"/>
  <c r="P140" i="7" s="1"/>
  <c r="N126" i="7"/>
  <c r="O126" i="7" s="1"/>
  <c r="P126" i="7" s="1"/>
  <c r="N134" i="7"/>
  <c r="O134" i="7" s="1"/>
  <c r="P134" i="7" s="1"/>
  <c r="N142" i="7"/>
  <c r="O142" i="7" s="1"/>
  <c r="P142" i="7" s="1"/>
  <c r="N125" i="7"/>
  <c r="O125" i="7" s="1"/>
  <c r="P125" i="7" s="1"/>
  <c r="N133" i="7"/>
  <c r="O133" i="7" s="1"/>
  <c r="P133" i="7" s="1"/>
  <c r="N141" i="7"/>
  <c r="O141" i="7" s="1"/>
  <c r="P141" i="7" s="1"/>
  <c r="N124" i="7"/>
  <c r="O124" i="7" s="1"/>
  <c r="P124" i="7" s="1"/>
  <c r="N123" i="7"/>
  <c r="O123" i="7" s="1"/>
  <c r="P123" i="7" s="1"/>
  <c r="N131" i="7"/>
  <c r="O131" i="7" s="1"/>
  <c r="P131" i="7" s="1"/>
  <c r="N139" i="7"/>
  <c r="O139" i="7" s="1"/>
  <c r="P139" i="7" s="1"/>
</calcChain>
</file>

<file path=xl/sharedStrings.xml><?xml version="1.0" encoding="utf-8"?>
<sst xmlns="http://schemas.openxmlformats.org/spreadsheetml/2006/main" count="6337" uniqueCount="3281">
  <si>
    <t>Gender</t>
  </si>
  <si>
    <t>Style Description</t>
  </si>
  <si>
    <t>Style Number</t>
  </si>
  <si>
    <t>D02</t>
  </si>
  <si>
    <t>L09</t>
  </si>
  <si>
    <t>L10</t>
  </si>
  <si>
    <t>S08</t>
  </si>
  <si>
    <t>S101</t>
  </si>
  <si>
    <t>S89</t>
  </si>
  <si>
    <t>SB20</t>
  </si>
  <si>
    <t>K01S</t>
  </si>
  <si>
    <t>K02S</t>
  </si>
  <si>
    <t>Diamond</t>
  </si>
  <si>
    <t>Blank Price</t>
  </si>
  <si>
    <t>S95</t>
  </si>
  <si>
    <t>Decoration Fee</t>
  </si>
  <si>
    <t>Decorated Price</t>
  </si>
  <si>
    <t>Embellished Pricing</t>
  </si>
  <si>
    <t>Royalty Rate</t>
  </si>
  <si>
    <t>Royalty Fee</t>
  </si>
  <si>
    <t>Royalty MSRP</t>
  </si>
  <si>
    <t>Embellished + Royalty Pricing</t>
  </si>
  <si>
    <t>My Tier    Price</t>
  </si>
  <si>
    <t>BW2201</t>
  </si>
  <si>
    <t>BW3166</t>
  </si>
  <si>
    <t>BM5101</t>
  </si>
  <si>
    <t>BM5302</t>
  </si>
  <si>
    <t>BM6101</t>
  </si>
  <si>
    <t>BM6602</t>
  </si>
  <si>
    <t>BM6624</t>
  </si>
  <si>
    <t>BM6701</t>
  </si>
  <si>
    <t>BW1501</t>
  </si>
  <si>
    <t>BW2501</t>
  </si>
  <si>
    <t>BW2502</t>
  </si>
  <si>
    <t>BW4102</t>
  </si>
  <si>
    <t>BW5201</t>
  </si>
  <si>
    <t>BW5301</t>
  </si>
  <si>
    <t>BW6102</t>
  </si>
  <si>
    <t>BW6501</t>
  </si>
  <si>
    <t>BW6601</t>
  </si>
  <si>
    <t>BW6620</t>
  </si>
  <si>
    <t>T67</t>
  </si>
  <si>
    <t>ROYALTY_CODE</t>
  </si>
  <si>
    <t>ROYALTY_ABBR</t>
  </si>
  <si>
    <t>ACTIVE</t>
  </si>
  <si>
    <t>ROYALTY_DATE</t>
  </si>
  <si>
    <t>ROYALTY_RATE</t>
  </si>
  <si>
    <t>ROYALTY_CHARGE_RATE</t>
  </si>
  <si>
    <t>VENDOR</t>
  </si>
  <si>
    <t>ECU</t>
  </si>
  <si>
    <t>EAST CAROLINA UNIV APPAREL</t>
  </si>
  <si>
    <t>Y</t>
  </si>
  <si>
    <t>CLC</t>
  </si>
  <si>
    <t>LOCKHAVEN</t>
  </si>
  <si>
    <t>LOCK HAEN UNIVERSITY STANDARD</t>
  </si>
  <si>
    <t>BRIGHAM YOUNG UNIV HAWAII</t>
  </si>
  <si>
    <t>BYUH</t>
  </si>
  <si>
    <t>BYU</t>
  </si>
  <si>
    <t>CORNELL UNIVERSITY</t>
  </si>
  <si>
    <t>EXPLR</t>
  </si>
  <si>
    <t>SOCAL</t>
  </si>
  <si>
    <t>U OF SOUTHERN CALIFORNIA</t>
  </si>
  <si>
    <t>SELF</t>
  </si>
  <si>
    <t>HAX</t>
  </si>
  <si>
    <t>U OF HAWAII</t>
  </si>
  <si>
    <t>AC</t>
  </si>
  <si>
    <t>NONE</t>
  </si>
  <si>
    <t>SRU</t>
  </si>
  <si>
    <t>SLIPPERY ROCK UNIV</t>
  </si>
  <si>
    <t>UCLACAMPUS</t>
  </si>
  <si>
    <t>U OF CAL LOS ANGELES BOOKSTORE</t>
  </si>
  <si>
    <t>UCL</t>
  </si>
  <si>
    <t>MCN</t>
  </si>
  <si>
    <t>McNEESE STATE UNIVERSITY</t>
  </si>
  <si>
    <t>AHT</t>
  </si>
  <si>
    <t>U OF ARKANSAS FORT SMITH</t>
  </si>
  <si>
    <t>FINBKST</t>
  </si>
  <si>
    <t>U OF FINDLAY BOOKSTORE</t>
  </si>
  <si>
    <t>UNM</t>
  </si>
  <si>
    <t>U OF NEW MEXICO</t>
  </si>
  <si>
    <t>AUGU</t>
  </si>
  <si>
    <t>AUGUSTA UNIV</t>
  </si>
  <si>
    <t>AGU</t>
  </si>
  <si>
    <t>UNION COLLEGE</t>
  </si>
  <si>
    <t>MISSOURI SOUTHERN STATE UNIV</t>
  </si>
  <si>
    <t>MSS</t>
  </si>
  <si>
    <t>WART</t>
  </si>
  <si>
    <t>WARTBURG COLLEGE</t>
  </si>
  <si>
    <t>MILB</t>
  </si>
  <si>
    <t>MEMVINTAGE</t>
  </si>
  <si>
    <t>U OF MEMPHIS VINTAGE</t>
  </si>
  <si>
    <t>MSU</t>
  </si>
  <si>
    <t>HBU</t>
  </si>
  <si>
    <t>NORTHERN STATE UNIVERSITY</t>
  </si>
  <si>
    <t>NSUF</t>
  </si>
  <si>
    <t>KYLOCKUP</t>
  </si>
  <si>
    <t>U OF KENTUCKY LOCK UP</t>
  </si>
  <si>
    <t>FP</t>
  </si>
  <si>
    <t>KYUNIVERSA</t>
  </si>
  <si>
    <t>U OF KENTUCKY UNIVERSAL</t>
  </si>
  <si>
    <t>MTWESTERN</t>
  </si>
  <si>
    <t>U OF MONTANA WESTERN</t>
  </si>
  <si>
    <t>MT</t>
  </si>
  <si>
    <t>SOUTH DAKOTA SCHOOL OF MINES</t>
  </si>
  <si>
    <t>SDSM</t>
  </si>
  <si>
    <t>FHSU</t>
  </si>
  <si>
    <t>FORT HAYS STATE UNIVERSITY</t>
  </si>
  <si>
    <t>WVNA</t>
  </si>
  <si>
    <t>WEST VIRGINIA UNIV NON APPAREL</t>
  </si>
  <si>
    <t>WV</t>
  </si>
  <si>
    <t>UC</t>
  </si>
  <si>
    <t>U OF CHARLESTON</t>
  </si>
  <si>
    <t>SACCITY</t>
  </si>
  <si>
    <t>SACRAMENTO CITY COLLEGE</t>
  </si>
  <si>
    <t>USMC</t>
  </si>
  <si>
    <t>UNITED STATE MARINE CORP</t>
  </si>
  <si>
    <t>OHIVINTAGE</t>
  </si>
  <si>
    <t>OHIO UNIVERSITY</t>
  </si>
  <si>
    <t>OHI</t>
  </si>
  <si>
    <t>AVE</t>
  </si>
  <si>
    <t>AVE MARIA UNIV</t>
  </si>
  <si>
    <t>OHTPLUS1</t>
  </si>
  <si>
    <t>OPERATION HAT TRICK PLUS INST</t>
  </si>
  <si>
    <t>CAS</t>
  </si>
  <si>
    <t>U OF CALIFORNIA SANTA CRUZ</t>
  </si>
  <si>
    <t>BIN</t>
  </si>
  <si>
    <t>BINGHAMTON UNIV</t>
  </si>
  <si>
    <t>BRAU</t>
  </si>
  <si>
    <t>BRADLEY UNIV</t>
  </si>
  <si>
    <t>BUC</t>
  </si>
  <si>
    <t>BUCKNELL UNIV</t>
  </si>
  <si>
    <t>COU</t>
  </si>
  <si>
    <t>COLUMBIA UNIVERSITY</t>
  </si>
  <si>
    <t>CSLA</t>
  </si>
  <si>
    <t>CAL STATE LOS ANGELES</t>
  </si>
  <si>
    <t>EMO</t>
  </si>
  <si>
    <t>EMORY UNIV</t>
  </si>
  <si>
    <t>FOR</t>
  </si>
  <si>
    <t>FORDHAM UNIV</t>
  </si>
  <si>
    <t>GEN</t>
  </si>
  <si>
    <t>SUNY COLLEGE AT GENESEO</t>
  </si>
  <si>
    <t>GMU</t>
  </si>
  <si>
    <t>GEORGE MASON UNIVERSITY</t>
  </si>
  <si>
    <t>LOYM</t>
  </si>
  <si>
    <t>LOYOLA UNIV MARYLAND</t>
  </si>
  <si>
    <t>LSS</t>
  </si>
  <si>
    <t>LAKE SUPERIOR STATE</t>
  </si>
  <si>
    <t>RID</t>
  </si>
  <si>
    <t>RIDER UNIVERSITY</t>
  </si>
  <si>
    <t>RIT</t>
  </si>
  <si>
    <t>ROCHESTER INSTITUTE OF TECH</t>
  </si>
  <si>
    <t>NEXUS</t>
  </si>
  <si>
    <t>ROC</t>
  </si>
  <si>
    <t>U OF ROCHESTER</t>
  </si>
  <si>
    <t>SCS</t>
  </si>
  <si>
    <t>SOUTHERN CONN STATE UNIV</t>
  </si>
  <si>
    <t>SJO</t>
  </si>
  <si>
    <t>SAINT JOSEPHS UNIVERSITY</t>
  </si>
  <si>
    <t>TEM</t>
  </si>
  <si>
    <t>TEMPLE UNIVERSITY</t>
  </si>
  <si>
    <t>TUF</t>
  </si>
  <si>
    <t>TUFTS UNIVERSITY</t>
  </si>
  <si>
    <t>USA</t>
  </si>
  <si>
    <t>U OF SOUTH ALABAMA</t>
  </si>
  <si>
    <t>WPI</t>
  </si>
  <si>
    <t>WORCESTER POLY INSTITUTE</t>
  </si>
  <si>
    <t>NCC</t>
  </si>
  <si>
    <t>U OF NORTH CAROLINA CHARLOTTE</t>
  </si>
  <si>
    <t>NOV</t>
  </si>
  <si>
    <t>NOVA SOUTHEASTERN UNIVERSITY</t>
  </si>
  <si>
    <t>AUS</t>
  </si>
  <si>
    <t>AUSTIN PEAY STATE UNIV</t>
  </si>
  <si>
    <t>TRO</t>
  </si>
  <si>
    <t>TROY UNIVERSITY</t>
  </si>
  <si>
    <t>OKC</t>
  </si>
  <si>
    <t>U OF OKLAHOMA APPAREL</t>
  </si>
  <si>
    <t>LAF</t>
  </si>
  <si>
    <t>LAFAYETTE COLLEGE</t>
  </si>
  <si>
    <t>MRT</t>
  </si>
  <si>
    <t>MARIST COLLEGE</t>
  </si>
  <si>
    <t>USL</t>
  </si>
  <si>
    <t>U OF LOUISIANA - LAFAYETTE</t>
  </si>
  <si>
    <t>VER</t>
  </si>
  <si>
    <t>U OF VERMONT</t>
  </si>
  <si>
    <t>WASNA</t>
  </si>
  <si>
    <t>U OF WASHINGTON NON APPAREL</t>
  </si>
  <si>
    <t>WAS</t>
  </si>
  <si>
    <t>BRIGHAM YOUNG UNIV</t>
  </si>
  <si>
    <t>BYUI</t>
  </si>
  <si>
    <t>BRIGHAM YOUNG UNIV IDAHO</t>
  </si>
  <si>
    <t>BROWU</t>
  </si>
  <si>
    <t>BROWN UNIV</t>
  </si>
  <si>
    <t>WMR</t>
  </si>
  <si>
    <t>WILLIAM MARY</t>
  </si>
  <si>
    <t>CA</t>
  </si>
  <si>
    <t>CARROLL COLLEGE</t>
  </si>
  <si>
    <t>CWU</t>
  </si>
  <si>
    <t>CENTRAL WASHINGTON UNIV</t>
  </si>
  <si>
    <t>CMO</t>
  </si>
  <si>
    <t>U OF CENTRAL MISSOURI</t>
  </si>
  <si>
    <t>CLG</t>
  </si>
  <si>
    <t>COLGATE UNIVERSITY</t>
  </si>
  <si>
    <t>DARTMOUTH</t>
  </si>
  <si>
    <t>FLAGLER</t>
  </si>
  <si>
    <t>FLAGLER COLLEGE</t>
  </si>
  <si>
    <t>FREDONIA</t>
  </si>
  <si>
    <t>FREDONIA STATE UNIV</t>
  </si>
  <si>
    <t>GT</t>
  </si>
  <si>
    <t>GEORGIA TECH APPAREL</t>
  </si>
  <si>
    <t>KEN</t>
  </si>
  <si>
    <t>KENNESAW STATE UNIV</t>
  </si>
  <si>
    <t>MICNA</t>
  </si>
  <si>
    <t>U OF MICHIGAN NON APPAREL</t>
  </si>
  <si>
    <t>MIC</t>
  </si>
  <si>
    <t>MUR</t>
  </si>
  <si>
    <t>MURRAY STATE UNIV</t>
  </si>
  <si>
    <t>DEL</t>
  </si>
  <si>
    <t>U OF DELAWARE APPAREL</t>
  </si>
  <si>
    <t>BSU</t>
  </si>
  <si>
    <t>BOISE STATE APPAREL</t>
  </si>
  <si>
    <t>YAL</t>
  </si>
  <si>
    <t>YALE UNIVERSITY</t>
  </si>
  <si>
    <t>NAV</t>
  </si>
  <si>
    <t>U S NAVAL ACADEMY STANDARD</t>
  </si>
  <si>
    <t>CIN</t>
  </si>
  <si>
    <t>U OF CINCINNATI APPAREL</t>
  </si>
  <si>
    <t>CMI</t>
  </si>
  <si>
    <t>CENTRAL MICHIGAN UNIV</t>
  </si>
  <si>
    <t>DAY</t>
  </si>
  <si>
    <t>U OF DAYTON</t>
  </si>
  <si>
    <t>EMU</t>
  </si>
  <si>
    <t>EASTERN MICHIGAN UNIVERSITY</t>
  </si>
  <si>
    <t>ESU</t>
  </si>
  <si>
    <t>EMPORIA STATE UNIV</t>
  </si>
  <si>
    <t>KSU</t>
  </si>
  <si>
    <t>KANSAS STATE UNIVERSITY</t>
  </si>
  <si>
    <t>MIS</t>
  </si>
  <si>
    <t>U OF MISSOURI APPAREL</t>
  </si>
  <si>
    <t>MIST</t>
  </si>
  <si>
    <t>MISSOURI STATE UNIVERSITY</t>
  </si>
  <si>
    <t>NKY</t>
  </si>
  <si>
    <t>NORTHERN KENTUCKY UNIV</t>
  </si>
  <si>
    <t>NWM</t>
  </si>
  <si>
    <t>NORTHWEST MISSOURI STATE UNIV</t>
  </si>
  <si>
    <t>PAA</t>
  </si>
  <si>
    <t>U OF PENNSYLVANIA ATHLETIC</t>
  </si>
  <si>
    <t>STLU</t>
  </si>
  <si>
    <t>ST LOUIS UNIVERSITY</t>
  </si>
  <si>
    <t>SLU</t>
  </si>
  <si>
    <t>WAY</t>
  </si>
  <si>
    <t>WAYNE STATE UNIV</t>
  </si>
  <si>
    <t>UMKC</t>
  </si>
  <si>
    <t>U OF MISSOURI KANSAS CITY</t>
  </si>
  <si>
    <t>UMSTL</t>
  </si>
  <si>
    <t>U OF MISSOURI ST LOUIS</t>
  </si>
  <si>
    <t>UNION COLLEGE BOOKSTORE</t>
  </si>
  <si>
    <t>CAD</t>
  </si>
  <si>
    <t>U OF CALIFORNIA DAVIS RETAIL</t>
  </si>
  <si>
    <t>CADBOOK</t>
  </si>
  <si>
    <t>U OF CAL DAVIS BOOKSTORE</t>
  </si>
  <si>
    <t>TAU</t>
  </si>
  <si>
    <t>U OF TAMPA</t>
  </si>
  <si>
    <t>MVALLEY</t>
  </si>
  <si>
    <t>MISSOURI VALLEY CONFERENCE</t>
  </si>
  <si>
    <t>FINDLAY</t>
  </si>
  <si>
    <t>U OF FINDLAY</t>
  </si>
  <si>
    <t>NOM</t>
  </si>
  <si>
    <t>U OF NEBRASKA OMAHA</t>
  </si>
  <si>
    <t>ORE</t>
  </si>
  <si>
    <t>University of Oregon</t>
  </si>
  <si>
    <t>WSP</t>
  </si>
  <si>
    <t>U OF WISCONSIN STEVENS POINT</t>
  </si>
  <si>
    <t>TT</t>
  </si>
  <si>
    <t>TTNA</t>
  </si>
  <si>
    <t>TEXAS TECH UNIV NON APPAREL</t>
  </si>
  <si>
    <t>NIL</t>
  </si>
  <si>
    <t>NORTHERN ILLINOIS UNIVERSITY</t>
  </si>
  <si>
    <t>WINGATE</t>
  </si>
  <si>
    <t>WINGATE UNIVERSITY</t>
  </si>
  <si>
    <t>WINONA</t>
  </si>
  <si>
    <t>WINONA STATE UNIVERSITY</t>
  </si>
  <si>
    <t>BLO</t>
  </si>
  <si>
    <t>BLOOMSBURG UNIV</t>
  </si>
  <si>
    <t>WCA</t>
  </si>
  <si>
    <t>WESTERN CAROLINA UNIV</t>
  </si>
  <si>
    <t>MOREHEAD STATE UNIVERSITY</t>
  </si>
  <si>
    <t>MOS</t>
  </si>
  <si>
    <t>UNC</t>
  </si>
  <si>
    <t>U OF NORTH CAROLINA APPAREL</t>
  </si>
  <si>
    <t>CLNA</t>
  </si>
  <si>
    <t>CLEMSON UNIVERSITY NON APPAREL</t>
  </si>
  <si>
    <t>CL</t>
  </si>
  <si>
    <t>EASTERN WASHINGTON UNIVERSITY</t>
  </si>
  <si>
    <t>EWA</t>
  </si>
  <si>
    <t>SIN</t>
  </si>
  <si>
    <t>U OF SOUTHERN INDIANA</t>
  </si>
  <si>
    <t>ORS</t>
  </si>
  <si>
    <t>OREGON STATE UNIV APPAREL</t>
  </si>
  <si>
    <t>KUT</t>
  </si>
  <si>
    <t>KUTZTOWN UNIV</t>
  </si>
  <si>
    <t>FSU</t>
  </si>
  <si>
    <t>FLORIDA STATE UNIV APPAREL</t>
  </si>
  <si>
    <t>WSCU</t>
  </si>
  <si>
    <t>WESTERN COLORADO UNIV</t>
  </si>
  <si>
    <t>SME</t>
  </si>
  <si>
    <t>U OF SOUTHERN MAINE</t>
  </si>
  <si>
    <t>ME</t>
  </si>
  <si>
    <t>U OF MAINE</t>
  </si>
  <si>
    <t>MEVINTAGE</t>
  </si>
  <si>
    <t>U OF MAINE VINTAGE</t>
  </si>
  <si>
    <t>GVS</t>
  </si>
  <si>
    <t>GRAND VALLEY STATE UNIV</t>
  </si>
  <si>
    <t>MTN</t>
  </si>
  <si>
    <t>MIDDLE TENN STATE UNIVERSITY</t>
  </si>
  <si>
    <t>OHIO UNIV</t>
  </si>
  <si>
    <t>WEST VIRGINIA UNIV APPAREL</t>
  </si>
  <si>
    <t>SIE</t>
  </si>
  <si>
    <t>SOUTHERN IL U EDWARDSVILLE</t>
  </si>
  <si>
    <t>WI</t>
  </si>
  <si>
    <t>WESTERN ILLINOIS UNIVERSITY</t>
  </si>
  <si>
    <t>APS</t>
  </si>
  <si>
    <t>APPALACHIAN STATE UNIV</t>
  </si>
  <si>
    <t>RCH</t>
  </si>
  <si>
    <t>U OF RICHMOND</t>
  </si>
  <si>
    <t>BAL</t>
  </si>
  <si>
    <t>BALL STATE UNIV</t>
  </si>
  <si>
    <t>MST</t>
  </si>
  <si>
    <t>MISSISSIPPI STATE UNIV APPAREL</t>
  </si>
  <si>
    <t>MSTNA</t>
  </si>
  <si>
    <t>MISSISSIPPI STATE UNIV NON APP</t>
  </si>
  <si>
    <t>USM</t>
  </si>
  <si>
    <t>U OF SOUTHERN MISS</t>
  </si>
  <si>
    <t>CLB</t>
  </si>
  <si>
    <t>CAL STATE LONG BEACH</t>
  </si>
  <si>
    <t>HYC</t>
  </si>
  <si>
    <t>COLLEGE OF THE HOLY CROSS</t>
  </si>
  <si>
    <t>UM</t>
  </si>
  <si>
    <t>U OF MARY</t>
  </si>
  <si>
    <t>WLU</t>
  </si>
  <si>
    <t>WASHINGTON AND LEE UNIVERSITY</t>
  </si>
  <si>
    <t>WVS</t>
  </si>
  <si>
    <t>ECENTRAL</t>
  </si>
  <si>
    <t>EAST CENTRAL UNIVERSITY</t>
  </si>
  <si>
    <t>CHS</t>
  </si>
  <si>
    <t>CHARLESTON SOUTHERN UNIV</t>
  </si>
  <si>
    <t>LIP</t>
  </si>
  <si>
    <t>LIPSCOMB UNIVERSITY</t>
  </si>
  <si>
    <t>MADO</t>
  </si>
  <si>
    <t>MADONNA UNIV</t>
  </si>
  <si>
    <t>OKBU</t>
  </si>
  <si>
    <t>OKLAHOMA BAPTIST UNIV</t>
  </si>
  <si>
    <t>ASH</t>
  </si>
  <si>
    <t>ASHLAND UNIV</t>
  </si>
  <si>
    <t>COMU</t>
  </si>
  <si>
    <t>COLORADO MESA UNIV</t>
  </si>
  <si>
    <t>COM</t>
  </si>
  <si>
    <t>DAV</t>
  </si>
  <si>
    <t>DAVIDSON COLLEGE</t>
  </si>
  <si>
    <t>TENNA</t>
  </si>
  <si>
    <t>U OF TENNESSEE KNOXV NON APPAR</t>
  </si>
  <si>
    <t>TEN</t>
  </si>
  <si>
    <t>TNM</t>
  </si>
  <si>
    <t>U OF TENNESSEE HEALTH SCIENCE</t>
  </si>
  <si>
    <t>MOH</t>
  </si>
  <si>
    <t>MIAMI UNIV</t>
  </si>
  <si>
    <t>LYC</t>
  </si>
  <si>
    <t>U OF LYNCHBURG</t>
  </si>
  <si>
    <t>UST</t>
  </si>
  <si>
    <t>U OF ST. THOMAS MN</t>
  </si>
  <si>
    <t>WESTERN KENTUCKY UNIVERSITY</t>
  </si>
  <si>
    <t>WKUBOOK</t>
  </si>
  <si>
    <t>WESTERN KY BOOKSTORE RUSSELL</t>
  </si>
  <si>
    <t>WKY</t>
  </si>
  <si>
    <t>AKR</t>
  </si>
  <si>
    <t>U OF AKRON</t>
  </si>
  <si>
    <t>ALB</t>
  </si>
  <si>
    <t>U OF ALABAMA BIRMINGHAM</t>
  </si>
  <si>
    <t>ALH</t>
  </si>
  <si>
    <t>U OF ALABAMA HUNTSVILLE</t>
  </si>
  <si>
    <t>AUGSD</t>
  </si>
  <si>
    <t>AUGUSTANA UNIV SD</t>
  </si>
  <si>
    <t>BARUCH</t>
  </si>
  <si>
    <t>BARUCH COLLEGE</t>
  </si>
  <si>
    <t>BELM</t>
  </si>
  <si>
    <t>BELMONT ABBEY COLLEGE</t>
  </si>
  <si>
    <t>BAB</t>
  </si>
  <si>
    <t>BRK</t>
  </si>
  <si>
    <t>SUNY COLLEGE AT BROCKPORT</t>
  </si>
  <si>
    <t>BSC</t>
  </si>
  <si>
    <t>BUFFALO STATE SUNY</t>
  </si>
  <si>
    <t>CAMP</t>
  </si>
  <si>
    <t>CAMPBELL UNIV</t>
  </si>
  <si>
    <t>CCO</t>
  </si>
  <si>
    <t>CENTRAL CONN STATE UNIV</t>
  </si>
  <si>
    <t>CEN</t>
  </si>
  <si>
    <t>CENTRAL STATE UNIVERSITY</t>
  </si>
  <si>
    <t>CLD</t>
  </si>
  <si>
    <t>CALDWELL UNIV</t>
  </si>
  <si>
    <t>COC</t>
  </si>
  <si>
    <t>COLLEGE OF CHARLESTON</t>
  </si>
  <si>
    <t>CPS</t>
  </si>
  <si>
    <t>COPPIN STATE UNIV</t>
  </si>
  <si>
    <t>CRI</t>
  </si>
  <si>
    <t>U OF CALIFORNIA RIVERSIDE</t>
  </si>
  <si>
    <t>CUC</t>
  </si>
  <si>
    <t>CONCORDIA UNIV CHICAGO</t>
  </si>
  <si>
    <t>CWR</t>
  </si>
  <si>
    <t>CASE WESTERN RESERVE UNIV</t>
  </si>
  <si>
    <t>DEP</t>
  </si>
  <si>
    <t>DEPAUL UNIV</t>
  </si>
  <si>
    <t>DUQ</t>
  </si>
  <si>
    <t>DUQUESNE UNIVERSITY</t>
  </si>
  <si>
    <t>DXL</t>
  </si>
  <si>
    <t>DREXEL UNIVERSITY</t>
  </si>
  <si>
    <t>EKY</t>
  </si>
  <si>
    <t>EASTERN KENTUCKY UNIVERSITY</t>
  </si>
  <si>
    <t>ESPA</t>
  </si>
  <si>
    <t>EAST STROUDSBURG U OF PA</t>
  </si>
  <si>
    <t>FAM</t>
  </si>
  <si>
    <t>FLORIDA A M UNIV</t>
  </si>
  <si>
    <t>FIU</t>
  </si>
  <si>
    <t>FLORIDA INTERNATIONAL UNIV</t>
  </si>
  <si>
    <t>FMC</t>
  </si>
  <si>
    <t>FRANKLIN MARSHALL COLLEGE</t>
  </si>
  <si>
    <t>FUR</t>
  </si>
  <si>
    <t>FURMAN UNIVERSITY</t>
  </si>
  <si>
    <t>GST</t>
  </si>
  <si>
    <t>GRAMBLING STATE UNIVERSITY</t>
  </si>
  <si>
    <t>HARTWICK</t>
  </si>
  <si>
    <t>HARTWICK COLLEGE</t>
  </si>
  <si>
    <t>HAWAIIPU</t>
  </si>
  <si>
    <t>HAWAII PACIFIC UNIVERSITY</t>
  </si>
  <si>
    <t>HOF</t>
  </si>
  <si>
    <t>HOFSTRA UNIVERSITY</t>
  </si>
  <si>
    <t>HOWARDU</t>
  </si>
  <si>
    <t>HOWARD UNIVERSITY</t>
  </si>
  <si>
    <t>INS</t>
  </si>
  <si>
    <t>INDIANA STATE UNIV</t>
  </si>
  <si>
    <t>IUPUI</t>
  </si>
  <si>
    <t>INDIANA U PURDUE UNIV INDIANAP</t>
  </si>
  <si>
    <t>JHU</t>
  </si>
  <si>
    <t>JOHNS HOPKINS UNIVERSITY</t>
  </si>
  <si>
    <t>LBU</t>
  </si>
  <si>
    <t>LIBERTY UNIV</t>
  </si>
  <si>
    <t>LMC</t>
  </si>
  <si>
    <t>LE MOYNE COLLEGE</t>
  </si>
  <si>
    <t>LSUA</t>
  </si>
  <si>
    <t>LOUISIANA STATE U ALEXANDRIA</t>
  </si>
  <si>
    <t>LSU</t>
  </si>
  <si>
    <t>LT</t>
  </si>
  <si>
    <t>LOUISIANA TECH UNIVERSITY</t>
  </si>
  <si>
    <t>LU</t>
  </si>
  <si>
    <t>LINDENWOOD UNIV</t>
  </si>
  <si>
    <t>LWC</t>
  </si>
  <si>
    <t>LONGWOOD UNIVERSITY</t>
  </si>
  <si>
    <t>MAN</t>
  </si>
  <si>
    <t>MANHATTAN COLLEGE</t>
  </si>
  <si>
    <t>MCR</t>
  </si>
  <si>
    <t>MERCER UNIV</t>
  </si>
  <si>
    <t>MUW</t>
  </si>
  <si>
    <t>MISSISSIPPI UNIV FOR WOMEN</t>
  </si>
  <si>
    <t>NJCU</t>
  </si>
  <si>
    <t>NEW JERSEY CITY UNIV</t>
  </si>
  <si>
    <t>NMS</t>
  </si>
  <si>
    <t>NEW MEXICO STATE UNIV</t>
  </si>
  <si>
    <t>NMU</t>
  </si>
  <si>
    <t>NORTHERN MICHIGAN UNIV</t>
  </si>
  <si>
    <t>NSU</t>
  </si>
  <si>
    <t>NORFOLK STATE UNIV</t>
  </si>
  <si>
    <t>NWE</t>
  </si>
  <si>
    <t>U OF NORTH CAROLINA WILMINGTON</t>
  </si>
  <si>
    <t>NWOH</t>
  </si>
  <si>
    <t>U OF NORTHWESTERN OHIO</t>
  </si>
  <si>
    <t>PAC</t>
  </si>
  <si>
    <t>U OF THE PACIFIC  CA</t>
  </si>
  <si>
    <t>PAI</t>
  </si>
  <si>
    <t>U OF PENNSYLVANIA INSTITUTION</t>
  </si>
  <si>
    <t>POLK</t>
  </si>
  <si>
    <t>POLK STATE COLLEGE</t>
  </si>
  <si>
    <t>PRT</t>
  </si>
  <si>
    <t>U OF PORTLAND</t>
  </si>
  <si>
    <t>RAD</t>
  </si>
  <si>
    <t>RADFORD UNIV</t>
  </si>
  <si>
    <t>RHC</t>
  </si>
  <si>
    <t>RHODE ISLAND COLLEGE</t>
  </si>
  <si>
    <t>ROW</t>
  </si>
  <si>
    <t>ROWAN UNIVERSITY</t>
  </si>
  <si>
    <t>SAG</t>
  </si>
  <si>
    <t>SAGINAW VALLEY STATE UNIV</t>
  </si>
  <si>
    <t>SCU</t>
  </si>
  <si>
    <t>SANTA CLARA UNIVERSITY</t>
  </si>
  <si>
    <t>SJS</t>
  </si>
  <si>
    <t>SAN JOSE STATE UNIVERSITY</t>
  </si>
  <si>
    <t>SPU</t>
  </si>
  <si>
    <t>SEATTLE PACIFIC UNIVERSITY</t>
  </si>
  <si>
    <t>TRI</t>
  </si>
  <si>
    <t>TRINITY COLLEGE</t>
  </si>
  <si>
    <t>TSO</t>
  </si>
  <si>
    <t>TEXAS SOUTHERN UNIV</t>
  </si>
  <si>
    <t>TUL</t>
  </si>
  <si>
    <t>TULANE UNIVERSITY</t>
  </si>
  <si>
    <t>UALBANY</t>
  </si>
  <si>
    <t>U AT ALBANY</t>
  </si>
  <si>
    <t>UCH</t>
  </si>
  <si>
    <t>U OF CHICAGO</t>
  </si>
  <si>
    <t>ULM</t>
  </si>
  <si>
    <t>U OF LOUISIANA MONROE</t>
  </si>
  <si>
    <t>URS</t>
  </si>
  <si>
    <t>URSINUS COLLEGE</t>
  </si>
  <si>
    <t>UTM</t>
  </si>
  <si>
    <t>U OF TENNESSEE MARTIN</t>
  </si>
  <si>
    <t>WEC</t>
  </si>
  <si>
    <t>U OF WISCONSIN EAU CLAIRE</t>
  </si>
  <si>
    <t>WELLES</t>
  </si>
  <si>
    <t>WELLESLEY COLLEGE</t>
  </si>
  <si>
    <t>WFS</t>
  </si>
  <si>
    <t>WESTFIELD STATE UNIV</t>
  </si>
  <si>
    <t>WMC</t>
  </si>
  <si>
    <t>WILLIAM CAREY UNIV</t>
  </si>
  <si>
    <t>WCU</t>
  </si>
  <si>
    <t>WEST CHESTER UNIV</t>
  </si>
  <si>
    <t>WEB</t>
  </si>
  <si>
    <t>WEBER STATE UNIVERSITY</t>
  </si>
  <si>
    <t>VCU</t>
  </si>
  <si>
    <t>VIRGINIA COMMONWEALTH UNIV</t>
  </si>
  <si>
    <t>SYRNA</t>
  </si>
  <si>
    <t>SYRACUSE UNIVERSITY NONAPPAREL</t>
  </si>
  <si>
    <t>SYR</t>
  </si>
  <si>
    <t>EVANS</t>
  </si>
  <si>
    <t>U OF EVANSVILLE</t>
  </si>
  <si>
    <t>IUP</t>
  </si>
  <si>
    <t>INDIANA UNIV OF PA</t>
  </si>
  <si>
    <t>MS</t>
  </si>
  <si>
    <t>U OF MISSISSIPPI APPAREL</t>
  </si>
  <si>
    <t>BELU</t>
  </si>
  <si>
    <t>BELMONT UNIV</t>
  </si>
  <si>
    <t>GW</t>
  </si>
  <si>
    <t>GARDNER WEBB UNIV</t>
  </si>
  <si>
    <t>COR</t>
  </si>
  <si>
    <t>ITHACA COLLEGE BOOKSTORE</t>
  </si>
  <si>
    <t>ITH</t>
  </si>
  <si>
    <t>ITHACA COLLEGE</t>
  </si>
  <si>
    <t>UMD</t>
  </si>
  <si>
    <t>U OF MINNESOTA DULUTH</t>
  </si>
  <si>
    <t>UVU</t>
  </si>
  <si>
    <t>UTAH VALLEY UNIV</t>
  </si>
  <si>
    <t>IDAHO</t>
  </si>
  <si>
    <t>U OF IDAHO</t>
  </si>
  <si>
    <t>WAU</t>
  </si>
  <si>
    <t>WASHBURN UNIV</t>
  </si>
  <si>
    <t>AUB</t>
  </si>
  <si>
    <t>AUBURN UNIVERSITY APPAREL</t>
  </si>
  <si>
    <t>AUBNA</t>
  </si>
  <si>
    <t>AUBURN UNIVERSITY NON APPAREL</t>
  </si>
  <si>
    <t>CALTECH</t>
  </si>
  <si>
    <t>CAL INSTITUTE OF TECHNOLOGY</t>
  </si>
  <si>
    <t>NVR</t>
  </si>
  <si>
    <t>U OF NEVADA RENO</t>
  </si>
  <si>
    <t>SOUTHERN UTAH UNIVERSITY</t>
  </si>
  <si>
    <t>USO</t>
  </si>
  <si>
    <t>NYP</t>
  </si>
  <si>
    <t>SUNY POTSDAM</t>
  </si>
  <si>
    <t>DENISON UNIVERSITY BOOKSTORE</t>
  </si>
  <si>
    <t>DSN</t>
  </si>
  <si>
    <t>DENISON UNIV</t>
  </si>
  <si>
    <t>KENYON COLLEGE BOOKSTORE</t>
  </si>
  <si>
    <t>KC</t>
  </si>
  <si>
    <t>KENYON</t>
  </si>
  <si>
    <t>KENYON COLLEGE</t>
  </si>
  <si>
    <t>NDS</t>
  </si>
  <si>
    <t>NORTH DAKOTA STATE UNIVERSITY</t>
  </si>
  <si>
    <t>NDSUCHAMP</t>
  </si>
  <si>
    <t>NORTH DAKOTA STATE CHAMPS</t>
  </si>
  <si>
    <t>ARM</t>
  </si>
  <si>
    <t>U S MILITARY ACADEMY INST</t>
  </si>
  <si>
    <t>SIOF</t>
  </si>
  <si>
    <t>U OF SIOUX FALLS</t>
  </si>
  <si>
    <t>UPS</t>
  </si>
  <si>
    <t>U OF SOUTH CAROLINA UPSTATE</t>
  </si>
  <si>
    <t>SAD</t>
  </si>
  <si>
    <t>U OF SAN DIEGO</t>
  </si>
  <si>
    <t>LSUEE</t>
  </si>
  <si>
    <t>LOUISIANA STATE U EUNICE</t>
  </si>
  <si>
    <t>UNG</t>
  </si>
  <si>
    <t>U OF NORTH GEORGIA</t>
  </si>
  <si>
    <t>NCSNA</t>
  </si>
  <si>
    <t>NORTH CAROLINA ST UNIV NON APP</t>
  </si>
  <si>
    <t>NCS</t>
  </si>
  <si>
    <t>NCSPLAID</t>
  </si>
  <si>
    <t>NORTH CAROLINA STATE U PLAID</t>
  </si>
  <si>
    <t>MTU</t>
  </si>
  <si>
    <t>U OF MOUNT UNION</t>
  </si>
  <si>
    <t>UTS</t>
  </si>
  <si>
    <t>UTAH STATE UNIV</t>
  </si>
  <si>
    <t>HAR</t>
  </si>
  <si>
    <t>HARVARD UNIVERSITY</t>
  </si>
  <si>
    <t>MIT</t>
  </si>
  <si>
    <t>MASSACHUSETTS INST OF TECH</t>
  </si>
  <si>
    <t>AL</t>
  </si>
  <si>
    <t>U OF ALABAMA TUSCALOOSA</t>
  </si>
  <si>
    <t>ALWMS</t>
  </si>
  <si>
    <t>U OF ALABAMA TUSCALOOSA WOMENS</t>
  </si>
  <si>
    <t>ARMATH</t>
  </si>
  <si>
    <t>U S MILITARY ACADEMY ATHLETICS</t>
  </si>
  <si>
    <t>BAY</t>
  </si>
  <si>
    <t>BAYLOR UNIV</t>
  </si>
  <si>
    <t>CCU</t>
  </si>
  <si>
    <t>COASTAL CAROLINA UNIVERSITY</t>
  </si>
  <si>
    <t>CF</t>
  </si>
  <si>
    <t>U OF CENTRAL FLORIDA</t>
  </si>
  <si>
    <t>CLEMSON UNIVERSITY APPAREL</t>
  </si>
  <si>
    <t>CON</t>
  </si>
  <si>
    <t>U OF CONNECTICUT APPAREL</t>
  </si>
  <si>
    <t>GTW</t>
  </si>
  <si>
    <t>GEORGETOWN UNIVERSITY</t>
  </si>
  <si>
    <t>IOW</t>
  </si>
  <si>
    <t>U OF IOWA</t>
  </si>
  <si>
    <t>IWN</t>
  </si>
  <si>
    <t>U OF NORTHERN IOWA</t>
  </si>
  <si>
    <t>MD</t>
  </si>
  <si>
    <t>U OF MARYLAND COLLEGE PARK</t>
  </si>
  <si>
    <t>MDF</t>
  </si>
  <si>
    <t>U OF MARYLAND FEAR THE TURTLE</t>
  </si>
  <si>
    <t>U OF MICHIGAN APPAREL</t>
  </si>
  <si>
    <t>MRS</t>
  </si>
  <si>
    <t>MARSHALL UNIV</t>
  </si>
  <si>
    <t>NT</t>
  </si>
  <si>
    <t>U OF NORTH TEXAS</t>
  </si>
  <si>
    <t>NWS</t>
  </si>
  <si>
    <t>NORTHWESTERN UNIV APPAREL</t>
  </si>
  <si>
    <t>PRO</t>
  </si>
  <si>
    <t>PROVIDENCE COLLEGE</t>
  </si>
  <si>
    <t>RTX</t>
  </si>
  <si>
    <t>RUTGERS UNIVERSITY</t>
  </si>
  <si>
    <t>U OF TENNESSEE KNOXV APPAREL</t>
  </si>
  <si>
    <t>USAS</t>
  </si>
  <si>
    <t>USA SWIMMING</t>
  </si>
  <si>
    <t>UT</t>
  </si>
  <si>
    <t>U OF UTAH</t>
  </si>
  <si>
    <t>UVACHAMP</t>
  </si>
  <si>
    <t>U OF VIRGINIA CHAMPS</t>
  </si>
  <si>
    <t>VAN</t>
  </si>
  <si>
    <t>VANDERBILT UNIV APPAREL</t>
  </si>
  <si>
    <t>WST</t>
  </si>
  <si>
    <t>WASHINGTON STATE UNIV APPAREL</t>
  </si>
  <si>
    <t>COLCS</t>
  </si>
  <si>
    <t>U OF COLORADO COLORADO SPRINGS</t>
  </si>
  <si>
    <t>COL</t>
  </si>
  <si>
    <t>U OF WASHINGTON APPAREL</t>
  </si>
  <si>
    <t>OHT</t>
  </si>
  <si>
    <t>OPERATION HAT TRICK</t>
  </si>
  <si>
    <t>PSTNA</t>
  </si>
  <si>
    <t>PENN STATE UNIV NON APPAREL</t>
  </si>
  <si>
    <t>PST</t>
  </si>
  <si>
    <t>ILC</t>
  </si>
  <si>
    <t>U OF ILLINOIS  CHICAGO ATH</t>
  </si>
  <si>
    <t>ILCINST</t>
  </si>
  <si>
    <t>U OF ILLINOIS  CHICAGO INST</t>
  </si>
  <si>
    <t>WWU</t>
  </si>
  <si>
    <t>WESTERN WASHINGTON UNIVERSITY</t>
  </si>
  <si>
    <t>STEDWARD</t>
  </si>
  <si>
    <t>ST. EDWARD'S UNIVERSITY</t>
  </si>
  <si>
    <t>MTE</t>
  </si>
  <si>
    <t>MICHIGAN TECH UNIV</t>
  </si>
  <si>
    <t>MAR</t>
  </si>
  <si>
    <t>MARQUETTE UNIV</t>
  </si>
  <si>
    <t>MTSN</t>
  </si>
  <si>
    <t>MONTANA ST UNIVERSITY NORTHERN</t>
  </si>
  <si>
    <t>TOL</t>
  </si>
  <si>
    <t>U OF TOLEDO</t>
  </si>
  <si>
    <t>SYRACUSE UNIVERSITY APPAREL</t>
  </si>
  <si>
    <t>MN</t>
  </si>
  <si>
    <t>U OF MINNESOTA CROOK MOR ROCH</t>
  </si>
  <si>
    <t>MNX</t>
  </si>
  <si>
    <t>U OF MINNESOTA APPAREL</t>
  </si>
  <si>
    <t>ALLEGHENY COLLEGE</t>
  </si>
  <si>
    <t>NHM</t>
  </si>
  <si>
    <t>U OF NEW HAMPSHIRE</t>
  </si>
  <si>
    <t>JST</t>
  </si>
  <si>
    <t>JACKSONVILLE STATE U ALABAMA</t>
  </si>
  <si>
    <t>ANU</t>
  </si>
  <si>
    <t>ANDERSON UNIV</t>
  </si>
  <si>
    <t>LUP</t>
  </si>
  <si>
    <t>LINCOLN UNIVERSITY PA</t>
  </si>
  <si>
    <t>NAVY</t>
  </si>
  <si>
    <t>USA NAVY</t>
  </si>
  <si>
    <t>NAVYNEXCOM</t>
  </si>
  <si>
    <t>USA NAVY NEXCOM</t>
  </si>
  <si>
    <t>UMW</t>
  </si>
  <si>
    <t>U OF MARY WASHINGTON</t>
  </si>
  <si>
    <t>CABU</t>
  </si>
  <si>
    <t>CALIFORNIA BAPTIST UNIV</t>
  </si>
  <si>
    <t>BAT</t>
  </si>
  <si>
    <t>BATES COLLEGE</t>
  </si>
  <si>
    <t>SDS</t>
  </si>
  <si>
    <t>SAN DIEGO STATE UNIV</t>
  </si>
  <si>
    <t>EASTERN ILLINOIS UNIVERSITY</t>
  </si>
  <si>
    <t>EIU</t>
  </si>
  <si>
    <t>SMU</t>
  </si>
  <si>
    <t>SOUTHERN METHODIST UNIV</t>
  </si>
  <si>
    <t>TOR</t>
  </si>
  <si>
    <t>BETHEL COLLEGE</t>
  </si>
  <si>
    <t>BETC</t>
  </si>
  <si>
    <t>YWO</t>
  </si>
  <si>
    <t>U OF WESTERN ONTARIO</t>
  </si>
  <si>
    <t>MERCYH</t>
  </si>
  <si>
    <t>MERCYHURST UNIV</t>
  </si>
  <si>
    <t>MDB</t>
  </si>
  <si>
    <t>U OF MARYLAND BALTIMORE COUNTY</t>
  </si>
  <si>
    <t>BU</t>
  </si>
  <si>
    <t>BOSTON UNIV</t>
  </si>
  <si>
    <t>IL</t>
  </si>
  <si>
    <t>U OF ILLINOIS APPAREL</t>
  </si>
  <si>
    <t>CSD</t>
  </si>
  <si>
    <t>U OF CALIFORNIA SAN DIEGO</t>
  </si>
  <si>
    <t>MUST</t>
  </si>
  <si>
    <t>MISSOURI U OF SCIENCE AND TECH</t>
  </si>
  <si>
    <t>NEU</t>
  </si>
  <si>
    <t>NORTHEASTERN UNIVERSITY</t>
  </si>
  <si>
    <t>AMHERST</t>
  </si>
  <si>
    <t>AMHERST COLLEGE</t>
  </si>
  <si>
    <t>TOW</t>
  </si>
  <si>
    <t>TOWSON UNIVERSITY</t>
  </si>
  <si>
    <t>WWH</t>
  </si>
  <si>
    <t>U OF WISCONSIN WHITEWATER</t>
  </si>
  <si>
    <t>WSM</t>
  </si>
  <si>
    <t>U OF WISCONSIN MILWAUKEE</t>
  </si>
  <si>
    <t>CALMERCED</t>
  </si>
  <si>
    <t>U OF CALIFORNIA MERCED</t>
  </si>
  <si>
    <t>CMU</t>
  </si>
  <si>
    <t>CARNEGIE MELLON UNIVERSITY</t>
  </si>
  <si>
    <t>MON</t>
  </si>
  <si>
    <t>MONMOUTH UNIV ATHLETICS</t>
  </si>
  <si>
    <t>ION</t>
  </si>
  <si>
    <t>IONA COLLEGE</t>
  </si>
  <si>
    <t>FER</t>
  </si>
  <si>
    <t>FERRIS STATE UNIV</t>
  </si>
  <si>
    <t>ELO</t>
  </si>
  <si>
    <t>ELON UNIVERSITY</t>
  </si>
  <si>
    <t>CSM</t>
  </si>
  <si>
    <t>COLORADO SCHOOL OF MINES</t>
  </si>
  <si>
    <t>WEST TEXAS A&amp;M UNIV</t>
  </si>
  <si>
    <t>WTX</t>
  </si>
  <si>
    <t>OAK</t>
  </si>
  <si>
    <t>OAKLAND UNIVERSITY</t>
  </si>
  <si>
    <t>SJF</t>
  </si>
  <si>
    <t>ST JOHN FISHER COLLEGE</t>
  </si>
  <si>
    <t>BENTLEY</t>
  </si>
  <si>
    <t>BENTLEY UNIV</t>
  </si>
  <si>
    <t>MSM</t>
  </si>
  <si>
    <t>UTC</t>
  </si>
  <si>
    <t>U OF TENN CHATTANOOGA</t>
  </si>
  <si>
    <t>NIAGARAU</t>
  </si>
  <si>
    <t>NIAGARA UNIVERSITY</t>
  </si>
  <si>
    <t>NIC</t>
  </si>
  <si>
    <t>NICHOLLS STATE UNIV</t>
  </si>
  <si>
    <t>RMC</t>
  </si>
  <si>
    <t>ROBERT MORRIS UNIV</t>
  </si>
  <si>
    <t>TAM</t>
  </si>
  <si>
    <t>TEXAS A&amp;M UNIV APPAREL</t>
  </si>
  <si>
    <t>WRS</t>
  </si>
  <si>
    <t>WRIGHT STATE UNIVERSITY</t>
  </si>
  <si>
    <t>CIT</t>
  </si>
  <si>
    <t>CITADEL MILITARY COLLEGE SC</t>
  </si>
  <si>
    <t>ACU</t>
  </si>
  <si>
    <t>ABILENE CHRISTIAN UNIV</t>
  </si>
  <si>
    <t>SFA</t>
  </si>
  <si>
    <t>STEPHEN F AUSTIN UNIVERSITY</t>
  </si>
  <si>
    <t>SHSU</t>
  </si>
  <si>
    <t>SAM HOUSTON STATE UNIVERSITY</t>
  </si>
  <si>
    <t>TNT</t>
  </si>
  <si>
    <t>TENNESSEE TECH UNIVERSITY</t>
  </si>
  <si>
    <t>WNT</t>
  </si>
  <si>
    <t>WINTHROP UNIVERSITY</t>
  </si>
  <si>
    <t>WSSU</t>
  </si>
  <si>
    <t>WINSTON-SALEM STATE UNIV</t>
  </si>
  <si>
    <t>CALPSP</t>
  </si>
  <si>
    <t>CAL POLY STATE UNIV POMONA</t>
  </si>
  <si>
    <t>DU</t>
  </si>
  <si>
    <t>DUKE UNIVERSITY</t>
  </si>
  <si>
    <t>DUBKST</t>
  </si>
  <si>
    <t>DUKE UNIVERSITY BOOKSTORE</t>
  </si>
  <si>
    <t>OHWU</t>
  </si>
  <si>
    <t>OHIO WESLEYAN UNIV</t>
  </si>
  <si>
    <t>PCE</t>
  </si>
  <si>
    <t>PACE UNIVERSITY</t>
  </si>
  <si>
    <t>GGC</t>
  </si>
  <si>
    <t>GEORGIA GWINNETT COLLEGE</t>
  </si>
  <si>
    <t>AAM</t>
  </si>
  <si>
    <t>ALABAMA A M UNIV</t>
  </si>
  <si>
    <t>ABS</t>
  </si>
  <si>
    <t>ALABAMA STATE UNIV</t>
  </si>
  <si>
    <t>ADE</t>
  </si>
  <si>
    <t>ADELPHI UNIV</t>
  </si>
  <si>
    <t>AGL</t>
  </si>
  <si>
    <t>ANGELO STATE UNIV</t>
  </si>
  <si>
    <t>AIC</t>
  </si>
  <si>
    <t>AMERICAN INTERNATL COLLEGE</t>
  </si>
  <si>
    <t>AK</t>
  </si>
  <si>
    <t>U OF ALASKA FAIRBANKS</t>
  </si>
  <si>
    <t>AKM</t>
  </si>
  <si>
    <t>U OF ARKANSAS MONTICELLO</t>
  </si>
  <si>
    <t>AKS</t>
  </si>
  <si>
    <t>ARKANSAS STATE UNIV</t>
  </si>
  <si>
    <t>ALBSU</t>
  </si>
  <si>
    <t>ALBANY STATE UNIV</t>
  </si>
  <si>
    <t>ALC</t>
  </si>
  <si>
    <t>ALCORN STATE UNIV</t>
  </si>
  <si>
    <t>AME</t>
  </si>
  <si>
    <t>AMERICAN UNIV</t>
  </si>
  <si>
    <t>AQU</t>
  </si>
  <si>
    <t>AQUINAS COLLEGE</t>
  </si>
  <si>
    <t>ARP</t>
  </si>
  <si>
    <t>U OF ARKANSAS PINE BLUFF</t>
  </si>
  <si>
    <t>BABSON COLLEGE</t>
  </si>
  <si>
    <t>BAK</t>
  </si>
  <si>
    <t>CAL STATE  BAKERSFIELD</t>
  </si>
  <si>
    <t>BARRY</t>
  </si>
  <si>
    <t>BARRY UNIVERSITY</t>
  </si>
  <si>
    <t>BC</t>
  </si>
  <si>
    <t>BOSTON COLLEGE</t>
  </si>
  <si>
    <t>BELL</t>
  </si>
  <si>
    <t>BELLARMINE UNIV</t>
  </si>
  <si>
    <t>BEM</t>
  </si>
  <si>
    <t>BEMIDJI STATE UNIV</t>
  </si>
  <si>
    <t>BETU</t>
  </si>
  <si>
    <t>BETHUNE COOKMAN UNIV</t>
  </si>
  <si>
    <t>BRAN</t>
  </si>
  <si>
    <t>BRANDEIS UNIVERSITY</t>
  </si>
  <si>
    <t>BRS</t>
  </si>
  <si>
    <t>BRIDGEWATER STATE UNIV</t>
  </si>
  <si>
    <t>BRY</t>
  </si>
  <si>
    <t>BRYANT UNIV</t>
  </si>
  <si>
    <t>BUF</t>
  </si>
  <si>
    <t>U AT BUFFALO</t>
  </si>
  <si>
    <t>BUT</t>
  </si>
  <si>
    <t>BUTLER UNIVERSITY</t>
  </si>
  <si>
    <t>BWU</t>
  </si>
  <si>
    <t>BOWIE STATE UNIV</t>
  </si>
  <si>
    <t>CAC</t>
  </si>
  <si>
    <t>CANISIUS COLLEGE</t>
  </si>
  <si>
    <t>CALUP</t>
  </si>
  <si>
    <t>CALIFORNIA UNIVERSITY OF PA</t>
  </si>
  <si>
    <t>CALUTH</t>
  </si>
  <si>
    <t>CAL LUTHERAN UNIV</t>
  </si>
  <si>
    <t>CLU</t>
  </si>
  <si>
    <t>CALVIN</t>
  </si>
  <si>
    <t>CALVIN UNIV</t>
  </si>
  <si>
    <t>CAME</t>
  </si>
  <si>
    <t>CAMERON UNIV</t>
  </si>
  <si>
    <t>CAST</t>
  </si>
  <si>
    <t>CASTLETON UNIVERSITY</t>
  </si>
  <si>
    <t>CAU</t>
  </si>
  <si>
    <t>CLARK ATLANTA UNIVERSITY</t>
  </si>
  <si>
    <t>CC</t>
  </si>
  <si>
    <t>CORNELL COLLEGE</t>
  </si>
  <si>
    <t>CEB</t>
  </si>
  <si>
    <t>CAL STATE EAST BAY</t>
  </si>
  <si>
    <t>CENTRE</t>
  </si>
  <si>
    <t>CENTRE COLLEGE</t>
  </si>
  <si>
    <t>CHAPU</t>
  </si>
  <si>
    <t>CHAPMAN UNIV</t>
  </si>
  <si>
    <t>CHI</t>
  </si>
  <si>
    <t>CAL STATE CHICO INSTITUTIONAL</t>
  </si>
  <si>
    <t>CHISTATE</t>
  </si>
  <si>
    <t>CHICAGO STATE UNIVERSITY</t>
  </si>
  <si>
    <t>CHNU</t>
  </si>
  <si>
    <t>CHRISTOPHER NEWPORT UNIV</t>
  </si>
  <si>
    <t>CNU</t>
  </si>
  <si>
    <t>CHRISTIANB</t>
  </si>
  <si>
    <t>CHRISTIAN BROTHERS UNIVERSITY</t>
  </si>
  <si>
    <t>CLA</t>
  </si>
  <si>
    <t>CLARKSON UNIVERSITY</t>
  </si>
  <si>
    <t>CLE</t>
  </si>
  <si>
    <t>CLEVELAND STATE UNIV</t>
  </si>
  <si>
    <t>CLARION UNIVERSITY</t>
  </si>
  <si>
    <t>CU</t>
  </si>
  <si>
    <t>CMA</t>
  </si>
  <si>
    <t>CAL STATE  SAN MARCOS</t>
  </si>
  <si>
    <t>CMB</t>
  </si>
  <si>
    <t>CAL STATE MONTEREY BAY</t>
  </si>
  <si>
    <t>CMS</t>
  </si>
  <si>
    <t>COLUMBUS STATE UNIV</t>
  </si>
  <si>
    <t>CARSON NEWMAN UNIV</t>
  </si>
  <si>
    <t>CPO</t>
  </si>
  <si>
    <t>CAL POLYTECHNIC STATE UNIV</t>
  </si>
  <si>
    <t>CRE</t>
  </si>
  <si>
    <t>CREIGHTON UNIVERSITY</t>
  </si>
  <si>
    <t>CSB</t>
  </si>
  <si>
    <t>CAL STATE SAN BERNARDINO</t>
  </si>
  <si>
    <t>CSC</t>
  </si>
  <si>
    <t>SACRAMENTO STATE UNIV</t>
  </si>
  <si>
    <t>CSI</t>
  </si>
  <si>
    <t>CAL STATE CHANNEL ISLANDS</t>
  </si>
  <si>
    <t>CSN</t>
  </si>
  <si>
    <t>CAL STATE NORTHRIDGE</t>
  </si>
  <si>
    <t>DC</t>
  </si>
  <si>
    <t>DAEMEN COLLEGE</t>
  </si>
  <si>
    <t>DEPAUW</t>
  </si>
  <si>
    <t>DEPAUW UNIV</t>
  </si>
  <si>
    <t>DLS</t>
  </si>
  <si>
    <t>DELAWARE STATE UNIV</t>
  </si>
  <si>
    <t>DOM</t>
  </si>
  <si>
    <t>CAL STATE DOMINGUEZ HILLS</t>
  </si>
  <si>
    <t>DR</t>
  </si>
  <si>
    <t>DRAKE UNIVERSITY ATHLETICS</t>
  </si>
  <si>
    <t>DRINT</t>
  </si>
  <si>
    <t>DRAKE UNIVERSITY INSTITUTIONAL</t>
  </si>
  <si>
    <t>DRVINTAGE</t>
  </si>
  <si>
    <t>DRAKE UNIVERSITY VINTAGE</t>
  </si>
  <si>
    <t>DRW</t>
  </si>
  <si>
    <t>DREW UNIVERSITY</t>
  </si>
  <si>
    <t>ELI</t>
  </si>
  <si>
    <t>ELIZABETH CITY STATE UNIV</t>
  </si>
  <si>
    <t>ERD</t>
  </si>
  <si>
    <t>EMBRY RIDDLE DAYTONA</t>
  </si>
  <si>
    <t>ERP</t>
  </si>
  <si>
    <t>EMBRY RIDDLE PRESCOTT</t>
  </si>
  <si>
    <t>ETBU</t>
  </si>
  <si>
    <t>EAST TEXAS BAPTIST UNIVERSITY</t>
  </si>
  <si>
    <t>ETS</t>
  </si>
  <si>
    <t>EAST TENN STATE UNIV</t>
  </si>
  <si>
    <t>FAI</t>
  </si>
  <si>
    <t>FAIRFIELD UNIVERSITY</t>
  </si>
  <si>
    <t>FAR</t>
  </si>
  <si>
    <t>FAIRLEIGH DICKINSON UNIV</t>
  </si>
  <si>
    <t>FAY</t>
  </si>
  <si>
    <t>FAYETTEVILLE STATE UNIV</t>
  </si>
  <si>
    <t>FGC</t>
  </si>
  <si>
    <t>FLORIDA GULF COAST UNIV</t>
  </si>
  <si>
    <t>FITCH</t>
  </si>
  <si>
    <t>FITCHBURG STATE UNIV</t>
  </si>
  <si>
    <t>FLC</t>
  </si>
  <si>
    <t>FORT LEWIS COLLEGE</t>
  </si>
  <si>
    <t>FLO</t>
  </si>
  <si>
    <t>FLORIDA ATLANTIC UNIV</t>
  </si>
  <si>
    <t>FMT</t>
  </si>
  <si>
    <t>FAIRMONT STATE UNIV</t>
  </si>
  <si>
    <t>FMU</t>
  </si>
  <si>
    <t>FRANCIS MARION UNIVERSITY</t>
  </si>
  <si>
    <t>FRA</t>
  </si>
  <si>
    <t>FRAMINGHAM STATE UNIV</t>
  </si>
  <si>
    <t>FRS</t>
  </si>
  <si>
    <t>FRESNO STATE</t>
  </si>
  <si>
    <t>FSS</t>
  </si>
  <si>
    <t>FLORIDA SOUTHWESTERN STATE</t>
  </si>
  <si>
    <t>FVSU</t>
  </si>
  <si>
    <t>FORT VALLEY STATE UNIVERSITY</t>
  </si>
  <si>
    <t>GAOVALG</t>
  </si>
  <si>
    <t>Oval G-University of Georgia</t>
  </si>
  <si>
    <t>GAUNIVER</t>
  </si>
  <si>
    <t>U OF GEORGIA UNIVERSAL</t>
  </si>
  <si>
    <t>GCO</t>
  </si>
  <si>
    <t>GEORGIAN COURT UNIVERSITY</t>
  </si>
  <si>
    <t>GCU</t>
  </si>
  <si>
    <t>GON</t>
  </si>
  <si>
    <t>GONZAGA UNIVERSITY</t>
  </si>
  <si>
    <t>GOSHEN</t>
  </si>
  <si>
    <t>GOSHEN COLLEGE</t>
  </si>
  <si>
    <t>GSU</t>
  </si>
  <si>
    <t>GEORGIA STATE UNIVERSITY</t>
  </si>
  <si>
    <t>GWU</t>
  </si>
  <si>
    <t>GEORGE WASHINGTON UNIV</t>
  </si>
  <si>
    <t>HAMPTON</t>
  </si>
  <si>
    <t>HAMPTON UNIVERSITY</t>
  </si>
  <si>
    <t>HAT</t>
  </si>
  <si>
    <t>U OF HARTFORD</t>
  </si>
  <si>
    <t>HC</t>
  </si>
  <si>
    <t>HILBERT COLLEGE</t>
  </si>
  <si>
    <t>HUMBOLDT</t>
  </si>
  <si>
    <t>IDS</t>
  </si>
  <si>
    <t>IDAHO STATE UNIV</t>
  </si>
  <si>
    <t>ILS</t>
  </si>
  <si>
    <t>ILLINOIS STATE UNIV</t>
  </si>
  <si>
    <t>INCW</t>
  </si>
  <si>
    <t>U OF THE INCARNATE WORD</t>
  </si>
  <si>
    <t>INU</t>
  </si>
  <si>
    <t>U OF INDIANAPOLIS</t>
  </si>
  <si>
    <t>IPFW</t>
  </si>
  <si>
    <t>PURDUE UNIV FORT WAYNE</t>
  </si>
  <si>
    <t>ITCC</t>
  </si>
  <si>
    <t>IVY TECH CC INDIANA</t>
  </si>
  <si>
    <t>JCU</t>
  </si>
  <si>
    <t>JOHN CARROLL UNIV</t>
  </si>
  <si>
    <t>JMU</t>
  </si>
  <si>
    <t>JAMES MADISON UNIV</t>
  </si>
  <si>
    <t>JSU</t>
  </si>
  <si>
    <t>JACKSON STATE UNIVERSITY</t>
  </si>
  <si>
    <t>JU</t>
  </si>
  <si>
    <t>JACKSONVILLE UNIVERSITY</t>
  </si>
  <si>
    <t>JWU</t>
  </si>
  <si>
    <t>JOHNSON AND WALES UNIV</t>
  </si>
  <si>
    <t>KNOX COLLEGE</t>
  </si>
  <si>
    <t>LAM</t>
  </si>
  <si>
    <t>LAMAR UNIVERSITY</t>
  </si>
  <si>
    <t>LAS</t>
  </si>
  <si>
    <t>LA SALLE UNIVERSITY</t>
  </si>
  <si>
    <t>LAV</t>
  </si>
  <si>
    <t>U OF LA VERNE</t>
  </si>
  <si>
    <t>LEHM</t>
  </si>
  <si>
    <t>LEHMAN COLLEGE</t>
  </si>
  <si>
    <t>LEN</t>
  </si>
  <si>
    <t>LENOIR RHYNE UNIV</t>
  </si>
  <si>
    <t>LEO</t>
  </si>
  <si>
    <t>ST LEO UNIV</t>
  </si>
  <si>
    <t>LEWIS</t>
  </si>
  <si>
    <t>LEWIS UNIV</t>
  </si>
  <si>
    <t>LMU</t>
  </si>
  <si>
    <t>LOYOLA MARYMOUNT UNIV</t>
  </si>
  <si>
    <t>LOYC</t>
  </si>
  <si>
    <t>LOYOLA UNIV CHICAGO</t>
  </si>
  <si>
    <t>MAMA</t>
  </si>
  <si>
    <t>MASS MARITIME ACADEMY</t>
  </si>
  <si>
    <t>MARI</t>
  </si>
  <si>
    <t>MARIAN UNIVERSITY INDIANAPOLIS</t>
  </si>
  <si>
    <t>MBU</t>
  </si>
  <si>
    <t>MISSOURI BAPTIST UNIV</t>
  </si>
  <si>
    <t>MC</t>
  </si>
  <si>
    <t>MANHATTANVILLE  COLLEGE</t>
  </si>
  <si>
    <t>MCD</t>
  </si>
  <si>
    <t>MISSISSIPPI COLLEGE</t>
  </si>
  <si>
    <t>MCLA</t>
  </si>
  <si>
    <t>MASS COLLEGE OF LIBERAL ARTS</t>
  </si>
  <si>
    <t>MCU</t>
  </si>
  <si>
    <t>MCKENDREE UNIV</t>
  </si>
  <si>
    <t>MCY</t>
  </si>
  <si>
    <t>MERCY COLLEGE NY</t>
  </si>
  <si>
    <t>MHC</t>
  </si>
  <si>
    <t>MOREHOUSE COLLEGE</t>
  </si>
  <si>
    <t>MIN</t>
  </si>
  <si>
    <t>MINNESOTA STATE U MANKATO</t>
  </si>
  <si>
    <t>MMA</t>
  </si>
  <si>
    <t>MAINE MARITIME ACADEMY</t>
  </si>
  <si>
    <t>MMI</t>
  </si>
  <si>
    <t>MONMOUTH COLLEGE</t>
  </si>
  <si>
    <t>U OF MEMPHIS</t>
  </si>
  <si>
    <t>MWSU</t>
  </si>
  <si>
    <t>MIDWESTERN STATE UNIV</t>
  </si>
  <si>
    <t>NAL</t>
  </si>
  <si>
    <t>U OF NORTH ALABAMA</t>
  </si>
  <si>
    <t>NAS</t>
  </si>
  <si>
    <t>U OF NORTH CAROLINA ASHEVILLE</t>
  </si>
  <si>
    <t>NAT</t>
  </si>
  <si>
    <t>NORTH CAROLINA A T STATE</t>
  </si>
  <si>
    <t>NAU</t>
  </si>
  <si>
    <t>NORTHERN ARIZONA UNIV</t>
  </si>
  <si>
    <t>NCL</t>
  </si>
  <si>
    <t>U OF NORTHERN COLORADO</t>
  </si>
  <si>
    <t>NCOF</t>
  </si>
  <si>
    <t>NEW COLLEGE OF FLORIDA</t>
  </si>
  <si>
    <t>NCP</t>
  </si>
  <si>
    <t>U OF NORTH CAROLINA PEMBROKE</t>
  </si>
  <si>
    <t>NDM</t>
  </si>
  <si>
    <t>University of Notre Dame</t>
  </si>
  <si>
    <t>NEWC</t>
  </si>
  <si>
    <t>NEWBERRY COLLEGE</t>
  </si>
  <si>
    <t>NJT</t>
  </si>
  <si>
    <t>NEW JERSEY INST OF TECH</t>
  </si>
  <si>
    <t>NLV</t>
  </si>
  <si>
    <t>U OF NEVADA LAS VEGAS</t>
  </si>
  <si>
    <t>NOC</t>
  </si>
  <si>
    <t>NORTH CAROLINA CENTRAL UNIV</t>
  </si>
  <si>
    <t>NORW</t>
  </si>
  <si>
    <t>NORTHWESTERN STATE</t>
  </si>
  <si>
    <t>NOSU</t>
  </si>
  <si>
    <t>NORTHWESTERN OKLAHOMA  STATE U</t>
  </si>
  <si>
    <t>NWU</t>
  </si>
  <si>
    <t>NORTHWOOD UNIVERSITY</t>
  </si>
  <si>
    <t>NYCCT</t>
  </si>
  <si>
    <t>NEW YORK CITY COLLEGE OF TECH</t>
  </si>
  <si>
    <t>NYIT</t>
  </si>
  <si>
    <t>NEW YORK INST OF TECHNOLOGY</t>
  </si>
  <si>
    <t>NYU</t>
  </si>
  <si>
    <t>NEW YORK UNIVERSITY</t>
  </si>
  <si>
    <t>ODU</t>
  </si>
  <si>
    <t>OLD DOMINION UNIVERSITY</t>
  </si>
  <si>
    <t>OKS</t>
  </si>
  <si>
    <t>ORU</t>
  </si>
  <si>
    <t>ORAL ROBERTS UNIVERSITY</t>
  </si>
  <si>
    <t>OTBU</t>
  </si>
  <si>
    <t>OTTERBEIN UNIVERSITY</t>
  </si>
  <si>
    <t>PBAU</t>
  </si>
  <si>
    <t>PALM BEACH ATLANTIC UNIVERSITY</t>
  </si>
  <si>
    <t>PIT</t>
  </si>
  <si>
    <t>U OF PITTSBURGH APPAREL</t>
  </si>
  <si>
    <t>PLY</t>
  </si>
  <si>
    <t>PLYMOUTH STATE UNIV</t>
  </si>
  <si>
    <t>POINT</t>
  </si>
  <si>
    <t>POINT UNIVERSITY</t>
  </si>
  <si>
    <t>POR</t>
  </si>
  <si>
    <t>PORTLAND STATE UNIV</t>
  </si>
  <si>
    <t>PUC</t>
  </si>
  <si>
    <t>PURDUE UNIVERSITY NORTHWEST</t>
  </si>
  <si>
    <t>PUFW</t>
  </si>
  <si>
    <t>PURDUE UNIVERSITY FORT WAYNE</t>
  </si>
  <si>
    <t>PVAM</t>
  </si>
  <si>
    <t>PRAIRIE VIEW A M UNIVERSITY</t>
  </si>
  <si>
    <t>QC</t>
  </si>
  <si>
    <t>QUINNIPIAC UNIV</t>
  </si>
  <si>
    <t>QNUC</t>
  </si>
  <si>
    <t>QUEENS UNIV OF CHARLOTTE</t>
  </si>
  <si>
    <t>RAM</t>
  </si>
  <si>
    <t>RAMAPO COLLEGE</t>
  </si>
  <si>
    <t>REINHARDT</t>
  </si>
  <si>
    <t>REINHARDT UNIV</t>
  </si>
  <si>
    <t>RIC</t>
  </si>
  <si>
    <t>RICE UNIVERSITY</t>
  </si>
  <si>
    <t>ROL</t>
  </si>
  <si>
    <t>ROLLINS COLLEGE</t>
  </si>
  <si>
    <t>RPI</t>
  </si>
  <si>
    <t>RENSSELAER POLYTECHNIC INST</t>
  </si>
  <si>
    <t>SBU</t>
  </si>
  <si>
    <t>ST BONAVENTURE UNIV</t>
  </si>
  <si>
    <t>SCA</t>
  </si>
  <si>
    <t>U OF SOUTH CAROLINA AIKEN</t>
  </si>
  <si>
    <t>SCF</t>
  </si>
  <si>
    <t>STATE COLLEGE OF FLORIDA</t>
  </si>
  <si>
    <t>SCT</t>
  </si>
  <si>
    <t>SOUTH CAROLINA STATE UNIV</t>
  </si>
  <si>
    <t>SEM</t>
  </si>
  <si>
    <t>SOUTHEAST MISSOURI STATE UNIV</t>
  </si>
  <si>
    <t>SET</t>
  </si>
  <si>
    <t>SETON HALL UNIVERSITY</t>
  </si>
  <si>
    <t>SEU</t>
  </si>
  <si>
    <t>SEATTLE UNIVERSITY</t>
  </si>
  <si>
    <t>SFL</t>
  </si>
  <si>
    <t>U OF SOUTH FLORIDA</t>
  </si>
  <si>
    <t>SFS</t>
  </si>
  <si>
    <t>SAN FRANCISCO STATE UNIV</t>
  </si>
  <si>
    <t>SFU</t>
  </si>
  <si>
    <t>ADAMS STATE UNIVERSITY</t>
  </si>
  <si>
    <t>SHAW</t>
  </si>
  <si>
    <t>SHAW UNIVERSITY</t>
  </si>
  <si>
    <t>SHEN</t>
  </si>
  <si>
    <t>SHENANDOAH UNIVERSITY</t>
  </si>
  <si>
    <t>SU</t>
  </si>
  <si>
    <t>SHIP</t>
  </si>
  <si>
    <t>SHIPPENSBURG UNIVERSITY</t>
  </si>
  <si>
    <t>SHU</t>
  </si>
  <si>
    <t>SACRED HEART UNIV</t>
  </si>
  <si>
    <t>SIL</t>
  </si>
  <si>
    <t>SOUTHERN ILLINOIS UNIVERSITY</t>
  </si>
  <si>
    <t>SJU</t>
  </si>
  <si>
    <t>ST JOHNS UNIVERSITY</t>
  </si>
  <si>
    <t>SOUTHEASTERN LOUISIANA UNIV</t>
  </si>
  <si>
    <t>SNA</t>
  </si>
  <si>
    <t>SIENA COLLEGE</t>
  </si>
  <si>
    <t>SNC</t>
  </si>
  <si>
    <t>ST NORBERT COLLEGE</t>
  </si>
  <si>
    <t>SOU</t>
  </si>
  <si>
    <t>SOUTHERN UNIV</t>
  </si>
  <si>
    <t>SPL</t>
  </si>
  <si>
    <t>SPELMAN COLLEGE</t>
  </si>
  <si>
    <t>SSC</t>
  </si>
  <si>
    <t>SALEM STATE UNIV</t>
  </si>
  <si>
    <t>SST</t>
  </si>
  <si>
    <t>SAVANNAH STATE UNIVERSITY</t>
  </si>
  <si>
    <t>STA</t>
  </si>
  <si>
    <t>STANFORD UNIVERSITY</t>
  </si>
  <si>
    <t>STANSELM</t>
  </si>
  <si>
    <t>ST ANSELM COLLEGE</t>
  </si>
  <si>
    <t>STB</t>
  </si>
  <si>
    <t>STONY BROOK UNIVERSITY</t>
  </si>
  <si>
    <t>STC</t>
  </si>
  <si>
    <t>ST CLOUD STATE UNIV</t>
  </si>
  <si>
    <t>STE</t>
  </si>
  <si>
    <t>STETSON UNIV</t>
  </si>
  <si>
    <t>STOCKTON</t>
  </si>
  <si>
    <t>STOCKTON UNIVERSITY</t>
  </si>
  <si>
    <t>STONEIHLL</t>
  </si>
  <si>
    <t>STONEHILL COLLEGE</t>
  </si>
  <si>
    <t>STP</t>
  </si>
  <si>
    <t>ST PETERS UNIVERSITY</t>
  </si>
  <si>
    <t>STTHOMAS</t>
  </si>
  <si>
    <t>ST. THOMAS UNIVERSITY</t>
  </si>
  <si>
    <t>SPALDING UNIVERSITY</t>
  </si>
  <si>
    <t>SVR</t>
  </si>
  <si>
    <t>SALVE REGINA UNIV</t>
  </si>
  <si>
    <t>SWB</t>
  </si>
  <si>
    <t>SOUTHWEST BAPTIST UNIV</t>
  </si>
  <si>
    <t>SWOS</t>
  </si>
  <si>
    <t>SOUTHWESTERN OKLAHOMA STATE</t>
  </si>
  <si>
    <t>SWSTU</t>
  </si>
  <si>
    <t>SOUTHWESTERN UNIVERSITY</t>
  </si>
  <si>
    <t>SWT</t>
  </si>
  <si>
    <t>TEXAS STATE UNIV SAN MARCOS</t>
  </si>
  <si>
    <t>TACT</t>
  </si>
  <si>
    <t>TEXAS A M UNIV CENTRAL TEXAS</t>
  </si>
  <si>
    <t>TAMUTEX</t>
  </si>
  <si>
    <t>TEXAS A M UNIV TEXARKANA</t>
  </si>
  <si>
    <t>TAR</t>
  </si>
  <si>
    <t>TARLETON STATE UNIV</t>
  </si>
  <si>
    <t>TEP</t>
  </si>
  <si>
    <t>U OF TEXAS EL PASO</t>
  </si>
  <si>
    <t>TJC</t>
  </si>
  <si>
    <t>TYLER JUNIOR COLLEGE</t>
  </si>
  <si>
    <t>TLS</t>
  </si>
  <si>
    <t>U OF TULSA</t>
  </si>
  <si>
    <t>TNS</t>
  </si>
  <si>
    <t>TENNESSEE STATE UNIV</t>
  </si>
  <si>
    <t>TPB</t>
  </si>
  <si>
    <t>U OF TEXAS  PERMIAN BASIN</t>
  </si>
  <si>
    <t>TRANU</t>
  </si>
  <si>
    <t>TRANSYLVANIA U</t>
  </si>
  <si>
    <t>TRGV</t>
  </si>
  <si>
    <t>U OF TEXAS RIO GRANDE VALLEY</t>
  </si>
  <si>
    <t>TRU</t>
  </si>
  <si>
    <t>TRUMAN STATE</t>
  </si>
  <si>
    <t>TUS</t>
  </si>
  <si>
    <t>TUSKEGEE UNIV</t>
  </si>
  <si>
    <t>TWU</t>
  </si>
  <si>
    <t>TEXAS WOMANS UNIV</t>
  </si>
  <si>
    <t>TXA</t>
  </si>
  <si>
    <t>U OF TEXAS ARLINGTON</t>
  </si>
  <si>
    <t>TXD</t>
  </si>
  <si>
    <t>U OF TEXAS DALLAS</t>
  </si>
  <si>
    <t>TXHSCH</t>
  </si>
  <si>
    <t>U OF TEXAS HEALTH SCI HOUSTON</t>
  </si>
  <si>
    <t>TXS</t>
  </si>
  <si>
    <t>U OF TEXAS SAN ANTONIO</t>
  </si>
  <si>
    <t>UD</t>
  </si>
  <si>
    <t>U OF DENVER</t>
  </si>
  <si>
    <t>UMB</t>
  </si>
  <si>
    <t>U OF MASSACHUSETTS BOSTON</t>
  </si>
  <si>
    <t>UMDA</t>
  </si>
  <si>
    <t>U OF MASSACHUSETTS DARTMOUTH</t>
  </si>
  <si>
    <t>UML</t>
  </si>
  <si>
    <t>U OF MASSACHUSETTS LOWELL</t>
  </si>
  <si>
    <t>UNE</t>
  </si>
  <si>
    <t>U OF NEW ENGLAND</t>
  </si>
  <si>
    <t>UNF</t>
  </si>
  <si>
    <t>U OF NORTH FLORIDA</t>
  </si>
  <si>
    <t>UNH</t>
  </si>
  <si>
    <t>U OF NEW HAVEN</t>
  </si>
  <si>
    <t>UNO</t>
  </si>
  <si>
    <t>U OF NEW ORLEANS</t>
  </si>
  <si>
    <t>USC</t>
  </si>
  <si>
    <t>U OF SOUTH CAROLINA APPAREL</t>
  </si>
  <si>
    <t>USF</t>
  </si>
  <si>
    <t>U OF SAN FRANCISCO</t>
  </si>
  <si>
    <t>UTI</t>
  </si>
  <si>
    <t>UWP</t>
  </si>
  <si>
    <t>U OF WISCONSIN PARKSIDE</t>
  </si>
  <si>
    <t>U OF WISCONSIN RIVER FALLS</t>
  </si>
  <si>
    <t>WRF</t>
  </si>
  <si>
    <t>UWS</t>
  </si>
  <si>
    <t>U OF WISCONSIN STOUT</t>
  </si>
  <si>
    <t>VAL</t>
  </si>
  <si>
    <t>VALPARAISO UNIVERSITY</t>
  </si>
  <si>
    <t>VAT</t>
  </si>
  <si>
    <t>VIRGINIA TECH APPAREL</t>
  </si>
  <si>
    <t>VIU</t>
  </si>
  <si>
    <t>VIRGINIA UNION UNIVERSITY</t>
  </si>
  <si>
    <t>VMI</t>
  </si>
  <si>
    <t>VIRGINIA MILITARY INSTITUTE</t>
  </si>
  <si>
    <t>VST</t>
  </si>
  <si>
    <t>VALDOSTA STATE UNIV</t>
  </si>
  <si>
    <t>VSU</t>
  </si>
  <si>
    <t>VIRGINIA STATE UNIV</t>
  </si>
  <si>
    <t>VU</t>
  </si>
  <si>
    <t>VILLANOVA UNIVERSITY</t>
  </si>
  <si>
    <t>WAG</t>
  </si>
  <si>
    <t>WAGNER COLLEGE</t>
  </si>
  <si>
    <t>WASHU</t>
  </si>
  <si>
    <t>WASHINGTON UNIV ST LOUIS</t>
  </si>
  <si>
    <t>WC</t>
  </si>
  <si>
    <t>WHEATON COLLEGE (MA)</t>
  </si>
  <si>
    <t>WCM</t>
  </si>
  <si>
    <t>WILLIAMS COLLEGE</t>
  </si>
  <si>
    <t>WESTC</t>
  </si>
  <si>
    <t>WESTMINSTER COLLEGE</t>
  </si>
  <si>
    <t>WF</t>
  </si>
  <si>
    <t>WAKE FOREST UNIV</t>
  </si>
  <si>
    <t>WFL</t>
  </si>
  <si>
    <t>U OF WEST FLORIDA</t>
  </si>
  <si>
    <t>WGB</t>
  </si>
  <si>
    <t>U OF WISCONSIN GREEN BAY</t>
  </si>
  <si>
    <t>WHI</t>
  </si>
  <si>
    <t>WHITTIER COLLEGE</t>
  </si>
  <si>
    <t>WLC</t>
  </si>
  <si>
    <t>U OF WISCONSIN LA CROSSE</t>
  </si>
  <si>
    <t>WMI</t>
  </si>
  <si>
    <t>WESTERN MICHIGAN UNIV</t>
  </si>
  <si>
    <t>WOF</t>
  </si>
  <si>
    <t>WOFFORD COLLEGE</t>
  </si>
  <si>
    <t>WOSU</t>
  </si>
  <si>
    <t>WORCESTER STATE UNIV</t>
  </si>
  <si>
    <t>WPL</t>
  </si>
  <si>
    <t>U OF WISCONSIN PLATTEVILLE</t>
  </si>
  <si>
    <t>WSC</t>
  </si>
  <si>
    <t>WAYNE STATE COLLEGE</t>
  </si>
  <si>
    <t>WU</t>
  </si>
  <si>
    <t>WEBSTER UNIV</t>
  </si>
  <si>
    <t>XAV</t>
  </si>
  <si>
    <t>XAVIER OHIO</t>
  </si>
  <si>
    <t>CSU</t>
  </si>
  <si>
    <t>COLORADO STATE UNIV FT COLLINS</t>
  </si>
  <si>
    <t>SDA</t>
  </si>
  <si>
    <t>SOUTH DAKOTA STATE UNIVERISTY</t>
  </si>
  <si>
    <t>U OF CALIFORNIA SANTA BARBARA</t>
  </si>
  <si>
    <t>CALSB</t>
  </si>
  <si>
    <t>RI</t>
  </si>
  <si>
    <t>U OF RHODE ISLAND</t>
  </si>
  <si>
    <t>FLA</t>
  </si>
  <si>
    <t>U OF FLORIDA APPAREL</t>
  </si>
  <si>
    <t>VICTORIA</t>
  </si>
  <si>
    <t>U OF VICTORIA</t>
  </si>
  <si>
    <t>UVA</t>
  </si>
  <si>
    <t>University of Virginia</t>
  </si>
  <si>
    <t>SINCLAIR COMMUNITY COLLEGE</t>
  </si>
  <si>
    <t>SCC</t>
  </si>
  <si>
    <t>MIA</t>
  </si>
  <si>
    <t>University of Miami</t>
  </si>
  <si>
    <t>LAKE ERIE COLLEGE BOOKSTORE</t>
  </si>
  <si>
    <t>LEC</t>
  </si>
  <si>
    <t>LAKE ERIE COLLEGE</t>
  </si>
  <si>
    <t>WOR</t>
  </si>
  <si>
    <t>WESTERN OREGON UNIVERSITY</t>
  </si>
  <si>
    <t>SD</t>
  </si>
  <si>
    <t>U OF SOUTH DAKOTA</t>
  </si>
  <si>
    <t>MTS</t>
  </si>
  <si>
    <t>MONTANA STATE BOZEMAN</t>
  </si>
  <si>
    <t>PENN STATE UNIV APPAREL</t>
  </si>
  <si>
    <t>ARK</t>
  </si>
  <si>
    <t>U OF ARKANSAS APPAREL</t>
  </si>
  <si>
    <t>ATU</t>
  </si>
  <si>
    <t>ARKANSAS TECH UNIV</t>
  </si>
  <si>
    <t>NORTH CAROLINA ST UNIV APPAREL</t>
  </si>
  <si>
    <t>ARZ</t>
  </si>
  <si>
    <t>U OF ARIZONA APPAREL</t>
  </si>
  <si>
    <t>LOU</t>
  </si>
  <si>
    <t>U OF LOUISVILLE APPAREL</t>
  </si>
  <si>
    <t>BLN</t>
  </si>
  <si>
    <t>BLINN COLLEGE</t>
  </si>
  <si>
    <t>CAL</t>
  </si>
  <si>
    <t>U OF CALIFORNIA BERKELEY</t>
  </si>
  <si>
    <t>KST</t>
  </si>
  <si>
    <t>KENT STATE UNIV</t>
  </si>
  <si>
    <t>GRAND CANYON UNIV</t>
  </si>
  <si>
    <t>WY</t>
  </si>
  <si>
    <t>U OF WYOMING</t>
  </si>
  <si>
    <t>STL</t>
  </si>
  <si>
    <t>ST LAWRENCE UNIV</t>
  </si>
  <si>
    <t>STLBKST</t>
  </si>
  <si>
    <t>ST LAWRENCE UNIV BOOKSTORE</t>
  </si>
  <si>
    <t>CCL</t>
  </si>
  <si>
    <t>COLORADO COLLEGE</t>
  </si>
  <si>
    <t>UMM</t>
  </si>
  <si>
    <t>U OF MASSACHUSETTS MEDICAL SCH</t>
  </si>
  <si>
    <t>U OF CALIFORNIA LOS ANGELES</t>
  </si>
  <si>
    <t>CIR</t>
  </si>
  <si>
    <t>U OF CALIFORNIA IRVINE</t>
  </si>
  <si>
    <t>UMA</t>
  </si>
  <si>
    <t>U OF MASSACHUSETTS AMHERST</t>
  </si>
  <si>
    <t>ALMEN</t>
  </si>
  <si>
    <t>U OF ALABAMA MEN</t>
  </si>
  <si>
    <t>SAMU</t>
  </si>
  <si>
    <t>SAMFORD UNIVERSITY</t>
  </si>
  <si>
    <t>WNC</t>
  </si>
  <si>
    <t>WESLEYAN UNIV</t>
  </si>
  <si>
    <t>FUL</t>
  </si>
  <si>
    <t>CAL STATE FULLERTON</t>
  </si>
  <si>
    <t>BGSU</t>
  </si>
  <si>
    <t>BOWLING GREEN STATE UNIV</t>
  </si>
  <si>
    <t>KEENE</t>
  </si>
  <si>
    <t>KEENE STATE COLLEGE</t>
  </si>
  <si>
    <t>IND</t>
  </si>
  <si>
    <t>INDIANA UNIVERSITY</t>
  </si>
  <si>
    <t>IWS</t>
  </si>
  <si>
    <t>IOWA STATE UNIVERSITY</t>
  </si>
  <si>
    <t>KS</t>
  </si>
  <si>
    <t>U OF KANSAS APPAREL</t>
  </si>
  <si>
    <t>MCS</t>
  </si>
  <si>
    <t>MICHIGAN STATE UNIV APPAREL</t>
  </si>
  <si>
    <t>NB</t>
  </si>
  <si>
    <t>U OF NEBRASKA LINCOLN APPAREL</t>
  </si>
  <si>
    <t>ND</t>
  </si>
  <si>
    <t>U OF NORTH DAKOTA</t>
  </si>
  <si>
    <t>PUR</t>
  </si>
  <si>
    <t>PURDUE UNIVERSITY</t>
  </si>
  <si>
    <t>WIS</t>
  </si>
  <si>
    <t>University of Wisconsin</t>
  </si>
  <si>
    <t>WSU</t>
  </si>
  <si>
    <t>WICHITA STATE UNIV ATHLETIC</t>
  </si>
  <si>
    <t>GSO</t>
  </si>
  <si>
    <t>GEORGIA SOUTHERN UNIV</t>
  </si>
  <si>
    <t>U OF MONTANA</t>
  </si>
  <si>
    <t>MSTS</t>
  </si>
  <si>
    <t>MISSISSIPPI STATE U SILHOUETTE</t>
  </si>
  <si>
    <t>YNG</t>
  </si>
  <si>
    <t>YOUNGSTOWN STATE UNIV</t>
  </si>
  <si>
    <t>MRD</t>
  </si>
  <si>
    <t>MEREDITH COLLEGE ATHLETICS</t>
  </si>
  <si>
    <t>ACC</t>
  </si>
  <si>
    <t>ATLANTIC COAST CONFERENCE</t>
  </si>
  <si>
    <t>AF</t>
  </si>
  <si>
    <t>U S AIR FORCE ACADEMY</t>
  </si>
  <si>
    <t>ARMYNAVY</t>
  </si>
  <si>
    <t>U S NAVAL ACADEMY NAVY ARMY</t>
  </si>
  <si>
    <t>CLCHAMPS</t>
  </si>
  <si>
    <t>CLEMSON UNIVERSITY CHAMPIONS</t>
  </si>
  <si>
    <t>U OF COLORADO APPAREL</t>
  </si>
  <si>
    <t>HOU</t>
  </si>
  <si>
    <t>U OF HOUSTON HOUSTON</t>
  </si>
  <si>
    <t>LOUISIANA STATE UNIV APPAREL</t>
  </si>
  <si>
    <t>PAC12</t>
  </si>
  <si>
    <t>PAC-12 CONFERENCE</t>
  </si>
  <si>
    <t>SEC</t>
  </si>
  <si>
    <t>SOUTHEASTERN CONFERENCE</t>
  </si>
  <si>
    <t>TCU</t>
  </si>
  <si>
    <t>TEXAS CHRISTIAN UNIV APPAREL</t>
  </si>
  <si>
    <t>UH</t>
  </si>
  <si>
    <t>U OF HOUSTON DOWNTOWN</t>
  </si>
  <si>
    <t>UILS</t>
  </si>
  <si>
    <t>U OF ILLINOIS SPRINGFIELD</t>
  </si>
  <si>
    <t>ROWAN</t>
  </si>
  <si>
    <t>ROWAN COLLEGE AT BURLINGTON</t>
  </si>
  <si>
    <t>QUIN</t>
  </si>
  <si>
    <t>QUINCY UNIV</t>
  </si>
  <si>
    <t>CCT</t>
  </si>
  <si>
    <t>CINCINNATI STATE TECH AND CC</t>
  </si>
  <si>
    <t>PEP</t>
  </si>
  <si>
    <t>PEPPERDINE UNIVERSITY</t>
  </si>
  <si>
    <t>AU</t>
  </si>
  <si>
    <t>AVERETT UNIVERSITY</t>
  </si>
  <si>
    <t>MARYWOOD</t>
  </si>
  <si>
    <t>MARYWOOD UNIV</t>
  </si>
  <si>
    <t>TIFF</t>
  </si>
  <si>
    <t>COASTALGA</t>
  </si>
  <si>
    <t>COLLEGE OF COASTAL GA</t>
  </si>
  <si>
    <t>DS</t>
  </si>
  <si>
    <t>DALTON STATE</t>
  </si>
  <si>
    <t>KYS</t>
  </si>
  <si>
    <t>KENTUCKY STATE UNIV</t>
  </si>
  <si>
    <t>HOUCL</t>
  </si>
  <si>
    <t>U OF HOUSTON CLEAR LAKE</t>
  </si>
  <si>
    <t>HOUV</t>
  </si>
  <si>
    <t>U OF HOUSTON VICTORIA</t>
  </si>
  <si>
    <t>TCC</t>
  </si>
  <si>
    <t>TEXAS A M UNIV CORPUS CHRISTI</t>
  </si>
  <si>
    <t>TAMUKING</t>
  </si>
  <si>
    <t>TEXAS A&amp;M UNIV KINGSVILLE</t>
  </si>
  <si>
    <t>TAMINT</t>
  </si>
  <si>
    <t>TEXAS A&amp;M INTERNATIONAL UNIV</t>
  </si>
  <si>
    <t>TAMUSA</t>
  </si>
  <si>
    <t>TEXAS A&amp;M UNIV SAN ANTONIO</t>
  </si>
  <si>
    <t>LUM</t>
  </si>
  <si>
    <t>LINCOLN UNIVERISTY  MO</t>
  </si>
  <si>
    <t>ILW</t>
  </si>
  <si>
    <t>ILLINOIS WESLEYAN UNIVERSITY</t>
  </si>
  <si>
    <t>PIS</t>
  </si>
  <si>
    <t>PITTSBURG STATE UNIV</t>
  </si>
  <si>
    <t>MTSBILLING</t>
  </si>
  <si>
    <t>MONTANA STATE U - BILLINGS</t>
  </si>
  <si>
    <t>MOW</t>
  </si>
  <si>
    <t>MISSOURI WESTERN STATE</t>
  </si>
  <si>
    <t>TSTW</t>
  </si>
  <si>
    <t>TEXAS STATE TECH WACO</t>
  </si>
  <si>
    <t>UNION</t>
  </si>
  <si>
    <t>UAA</t>
  </si>
  <si>
    <t>U OF ALASKA ANCHORAGE</t>
  </si>
  <si>
    <t>AUGUSTA STATE UNIV</t>
  </si>
  <si>
    <t>ALCHAMP17</t>
  </si>
  <si>
    <t>U OF ALABAMA TUSC CHAMPS 17</t>
  </si>
  <si>
    <t>ALCHAMPS</t>
  </si>
  <si>
    <t>U OF ALABAMA CHAMPIONS</t>
  </si>
  <si>
    <t>ALMA</t>
  </si>
  <si>
    <t>ALMA COLLEGE</t>
  </si>
  <si>
    <t>ALR</t>
  </si>
  <si>
    <t>U OF ARKANSAS LITTLE ROCK</t>
  </si>
  <si>
    <t>APPYOSEF</t>
  </si>
  <si>
    <t>APSV</t>
  </si>
  <si>
    <t>APPALACHIAN STATE VINTAGE</t>
  </si>
  <si>
    <t>ARKNA</t>
  </si>
  <si>
    <t>U OF ARKANSAS NON APPAREL</t>
  </si>
  <si>
    <t>ARMS</t>
  </si>
  <si>
    <t>ARMSTRONG STATE</t>
  </si>
  <si>
    <t>ARSNA</t>
  </si>
  <si>
    <t>ARIZONA STATE NON APPAREL</t>
  </si>
  <si>
    <t>ASSUMPTION</t>
  </si>
  <si>
    <t>AUBCHAMP</t>
  </si>
  <si>
    <t>AUBURN UNIVERSITY CHAMPS</t>
  </si>
  <si>
    <t>AUBGE</t>
  </si>
  <si>
    <t>AUBURN UNIV GOLDEN EAGLE</t>
  </si>
  <si>
    <t>BELC</t>
  </si>
  <si>
    <t>BELOIT COLLEGE</t>
  </si>
  <si>
    <t>BGSU75</t>
  </si>
  <si>
    <t>BOWLING GREEN STATE BATTLE 75</t>
  </si>
  <si>
    <t>BGSUV</t>
  </si>
  <si>
    <t>BOWLING GREEN STATE VINTAGE</t>
  </si>
  <si>
    <t>BROWC</t>
  </si>
  <si>
    <t>BROWARD COLLEGE</t>
  </si>
  <si>
    <t>BSUNA</t>
  </si>
  <si>
    <t>BOISE STATE NON APPAREL</t>
  </si>
  <si>
    <t>CADHERITAG</t>
  </si>
  <si>
    <t>U OF CALIFORNIA DAVIS HERITAGE</t>
  </si>
  <si>
    <t>CARL</t>
  </si>
  <si>
    <t>CARL SANDBURG COLLEGE</t>
  </si>
  <si>
    <t>CASPER</t>
  </si>
  <si>
    <t>CASPER COLLEGE</t>
  </si>
  <si>
    <t>CCC</t>
  </si>
  <si>
    <t>CITY COLLEGE OF NEW YORK</t>
  </si>
  <si>
    <t>CFP</t>
  </si>
  <si>
    <t>COLLEGE FOOTBALL PLAYOFF CHAMP</t>
  </si>
  <si>
    <t>CHIATH</t>
  </si>
  <si>
    <t>CAL STATE CHICO ATHLETIC</t>
  </si>
  <si>
    <t>CIIAA</t>
  </si>
  <si>
    <t>CENTRAL INTERCOLLEGIATE A A</t>
  </si>
  <si>
    <t>CINNA</t>
  </si>
  <si>
    <t>U OF CINCINNATI NON APPAREL</t>
  </si>
  <si>
    <t>CLAFLIN</t>
  </si>
  <si>
    <t>CLAFLIN UNIVERSITY</t>
  </si>
  <si>
    <t>CLCHAMP17</t>
  </si>
  <si>
    <t>CLEMSON FOOTBALL CHAMPS 17</t>
  </si>
  <si>
    <t>COK</t>
  </si>
  <si>
    <t>U OF CENTRAL OKLAHOMA</t>
  </si>
  <si>
    <t>COLNA</t>
  </si>
  <si>
    <t>U OF COLORADO NON APPAREL</t>
  </si>
  <si>
    <t>CONNA</t>
  </si>
  <si>
    <t>U OF CONNECTICUT NON APPAREL</t>
  </si>
  <si>
    <t>CPCC</t>
  </si>
  <si>
    <t>CENTRAL PIEDMONT CC</t>
  </si>
  <si>
    <t>CSS</t>
  </si>
  <si>
    <t>CAL STATE STANISLAUS</t>
  </si>
  <si>
    <t>CARROLL UNIV</t>
  </si>
  <si>
    <t>CUMBER</t>
  </si>
  <si>
    <t>CUMBERLAND UNIVERSITY</t>
  </si>
  <si>
    <t>CUPA</t>
  </si>
  <si>
    <t>CHEYNEY UNIV OF PA</t>
  </si>
  <si>
    <t>CUSA</t>
  </si>
  <si>
    <t>CONFERENCE USA</t>
  </si>
  <si>
    <t>CUSAPLUS1</t>
  </si>
  <si>
    <t>CONFERENCE USA PLUS 1 SCHOOL</t>
  </si>
  <si>
    <t>DBU</t>
  </si>
  <si>
    <t>DALLAS BAPTIST UNIV</t>
  </si>
  <si>
    <t>DELNA</t>
  </si>
  <si>
    <t>U OF DELAWARE NON APPAREL</t>
  </si>
  <si>
    <t>DELTAU</t>
  </si>
  <si>
    <t>DELTA STATE UNIVERSITY</t>
  </si>
  <si>
    <t>DSU</t>
  </si>
  <si>
    <t>DICKINSON</t>
  </si>
  <si>
    <t>DICKINSON STATE UNIVERSITY</t>
  </si>
  <si>
    <t>DKSU</t>
  </si>
  <si>
    <t>DAKOTA STATE UNIVERSITY</t>
  </si>
  <si>
    <t>ECUNA</t>
  </si>
  <si>
    <t>EAST CAROLINA UNIV NON APPAREL</t>
  </si>
  <si>
    <t>EDINBORO</t>
  </si>
  <si>
    <t>EDINBORO UNIVERSITY</t>
  </si>
  <si>
    <t>ENM</t>
  </si>
  <si>
    <t>EASTERN NEW MEXICO UNIV</t>
  </si>
  <si>
    <t>ERWW</t>
  </si>
  <si>
    <t>EMBRY RIDDLE WORLD WIDE</t>
  </si>
  <si>
    <t>EWACHAMPS</t>
  </si>
  <si>
    <t>EASTERN WASHINGTON U CHAMPS</t>
  </si>
  <si>
    <t>FIT</t>
  </si>
  <si>
    <t>FLORIDA INSTITUTE OF TECH</t>
  </si>
  <si>
    <t>FLAG</t>
  </si>
  <si>
    <t>FIGHT LIKE A GIRL</t>
  </si>
  <si>
    <t>FLANA</t>
  </si>
  <si>
    <t>U OF FLORIDA NON APPAREL</t>
  </si>
  <si>
    <t>FSUNA</t>
  </si>
  <si>
    <t>FLORIDA STATE UNIV NON APPAREL</t>
  </si>
  <si>
    <t>FSUOHT</t>
  </si>
  <si>
    <t>FLORIDA STATE UNIV - OHT</t>
  </si>
  <si>
    <t>GA</t>
  </si>
  <si>
    <t>U OF GEORGIA NON APPAREL</t>
  </si>
  <si>
    <t>GALOCKUP</t>
  </si>
  <si>
    <t>U OF GEORGIA LOCK UP</t>
  </si>
  <si>
    <t>GCS</t>
  </si>
  <si>
    <t>GEORGIA COLLEGE  STATE UNIV</t>
  </si>
  <si>
    <t>GCUOHT</t>
  </si>
  <si>
    <t>GRAND CANYON UNIV OHT</t>
  </si>
  <si>
    <t>GONCHAMP</t>
  </si>
  <si>
    <t>GONZAGA UNIVERSITY CHAMPS</t>
  </si>
  <si>
    <t>GSC</t>
  </si>
  <si>
    <t>GSSU</t>
  </si>
  <si>
    <t>GEORGIA SOUTHWESTERN STATE U</t>
  </si>
  <si>
    <t>GTNA</t>
  </si>
  <si>
    <t>GEORGIA TECH NON APPAREL</t>
  </si>
  <si>
    <t>HARSM</t>
  </si>
  <si>
    <t>HARVARD UNIVERSITY SPECIAL</t>
  </si>
  <si>
    <t>HCC</t>
  </si>
  <si>
    <t>HARFORD COMM COLLEGE</t>
  </si>
  <si>
    <t>HEARTLAND</t>
  </si>
  <si>
    <t>HEARTLAND CC</t>
  </si>
  <si>
    <t>HEND</t>
  </si>
  <si>
    <t>HENDERSON STATE UNIVERSITY</t>
  </si>
  <si>
    <t>HILL</t>
  </si>
  <si>
    <t>HILL COLLEGE</t>
  </si>
  <si>
    <t>HSC</t>
  </si>
  <si>
    <t>HAMPDEN SYDNEY COLLEGE</t>
  </si>
  <si>
    <t>HUN</t>
  </si>
  <si>
    <t>HUNTER COLLEGE</t>
  </si>
  <si>
    <t>ILNON</t>
  </si>
  <si>
    <t>U OF ILLINOIS NON APPAREL</t>
  </si>
  <si>
    <t>IWNVINTAGE</t>
  </si>
  <si>
    <t>U OF NORTHERN IOWA VINTAGE</t>
  </si>
  <si>
    <t>JJC</t>
  </si>
  <si>
    <t>JOHN JAY CRIMINAL JUSTICE CUNY</t>
  </si>
  <si>
    <t>JSC</t>
  </si>
  <si>
    <t>JOHNSON STATE COLLEGE</t>
  </si>
  <si>
    <t>KICC</t>
  </si>
  <si>
    <t>KINGSBOROUGH COMM COLLEGE</t>
  </si>
  <si>
    <t>KSNA</t>
  </si>
  <si>
    <t>U OF KANSAS NON APPAREL</t>
  </si>
  <si>
    <t>LIU</t>
  </si>
  <si>
    <t>LONG ISLAND UNIV</t>
  </si>
  <si>
    <t>LIUB</t>
  </si>
  <si>
    <t>LONG ISLAND UNIV BROOKLYN</t>
  </si>
  <si>
    <t>LOCK</t>
  </si>
  <si>
    <t>LOCK HAVEN UNIVERSITY</t>
  </si>
  <si>
    <t>LOUNA</t>
  </si>
  <si>
    <t>U OF LOUISVILLE NON APPAREL</t>
  </si>
  <si>
    <t>LSCONF</t>
  </si>
  <si>
    <t>LONE STAR CONFERENCE</t>
  </si>
  <si>
    <t>LSUCHAMP</t>
  </si>
  <si>
    <t>LOUISIANA STATE U CHAMPS</t>
  </si>
  <si>
    <t>LSUNA</t>
  </si>
  <si>
    <t>LOUISIANA STATE U NON APPAREL</t>
  </si>
  <si>
    <t>LSUOHT</t>
  </si>
  <si>
    <t>LOUISIANA STATE UNIV - OHT</t>
  </si>
  <si>
    <t>LSUS</t>
  </si>
  <si>
    <t>LOUISIANA STATE U SHREVEPORT</t>
  </si>
  <si>
    <t>MAC</t>
  </si>
  <si>
    <t>MID AMERICAN CONFERENCE</t>
  </si>
  <si>
    <t>MAIAA</t>
  </si>
  <si>
    <t>MID-AMERICAN INTERCOLLEGIATE A</t>
  </si>
  <si>
    <t>MARICOPA</t>
  </si>
  <si>
    <t>Phoenix College - Maricopa CC</t>
  </si>
  <si>
    <t>MCSCHAMP</t>
  </si>
  <si>
    <t>MICHIGAN STATE UNIV CHAMPS</t>
  </si>
  <si>
    <t>MCSNA</t>
  </si>
  <si>
    <t>MICHIGAN STATE UNIV NON APPARE</t>
  </si>
  <si>
    <t>MDE</t>
  </si>
  <si>
    <t>U OF MARYLAND EASTERN SHORE</t>
  </si>
  <si>
    <t>MEMCOMBO</t>
  </si>
  <si>
    <t>U OF MEMPHIS COMBO</t>
  </si>
  <si>
    <t>MGSU</t>
  </si>
  <si>
    <t>MIDDLE GEORGIA STATE UNIV</t>
  </si>
  <si>
    <t>MISNA</t>
  </si>
  <si>
    <t>U OF MISSOURI NON APPAREL</t>
  </si>
  <si>
    <t>MISU</t>
  </si>
  <si>
    <t>MINOT STATE UNIV</t>
  </si>
  <si>
    <t>MITATH</t>
  </si>
  <si>
    <t>MIT ATHLETIC</t>
  </si>
  <si>
    <t>MLK</t>
  </si>
  <si>
    <t>MILLIKIN UNIVERSITY</t>
  </si>
  <si>
    <t>MNXNA</t>
  </si>
  <si>
    <t>U OF MINNESOTA NON APPAREL</t>
  </si>
  <si>
    <t>MOO</t>
  </si>
  <si>
    <t>MINNESOTA STATE U MOORHEAD</t>
  </si>
  <si>
    <t>MRDINST</t>
  </si>
  <si>
    <t>MEREDITH COLLEGE INSTITUTIONAL</t>
  </si>
  <si>
    <t>MSNA</t>
  </si>
  <si>
    <t>U OF MISSISSIPPI NON APPAREL</t>
  </si>
  <si>
    <t>MSTOHT</t>
  </si>
  <si>
    <t>MISSISSIPPI STATE UNIV - OHT</t>
  </si>
  <si>
    <t>MSV</t>
  </si>
  <si>
    <t>MISSISSIPPI VALLEY STATE UNIV</t>
  </si>
  <si>
    <t>MTT</t>
  </si>
  <si>
    <t>MONTANA TECH OF THE U OF MT</t>
  </si>
  <si>
    <t>MTV</t>
  </si>
  <si>
    <t>U OF MONTEVALLO</t>
  </si>
  <si>
    <t>NBK</t>
  </si>
  <si>
    <t>U OF NEBRASKA KEARNEY</t>
  </si>
  <si>
    <t>NBNA</t>
  </si>
  <si>
    <t>U OF NEBRASKA NON APPAREL</t>
  </si>
  <si>
    <t>NCAACHAMPS</t>
  </si>
  <si>
    <t>NCAA NATIONAL CHAMPIONS</t>
  </si>
  <si>
    <t>NDMCHAMPS</t>
  </si>
  <si>
    <t>U OF NOTRE DAME CHAMPIONS</t>
  </si>
  <si>
    <t>NDSCS</t>
  </si>
  <si>
    <t>NORTH DAKOTA ST COLLEGE OF SCI</t>
  </si>
  <si>
    <t>NDSUCH17</t>
  </si>
  <si>
    <t>NORTH DAKOTA STATE U NCAA 17</t>
  </si>
  <si>
    <t>NES</t>
  </si>
  <si>
    <t>NORTHEASTERN STATE UNIV</t>
  </si>
  <si>
    <t>NTC</t>
  </si>
  <si>
    <t>NORTHWEST TECHNICAL COLLEGE</t>
  </si>
  <si>
    <t>NVU</t>
  </si>
  <si>
    <t>NORTHERN VERMONT UNIVERSITY</t>
  </si>
  <si>
    <t>NWSNA</t>
  </si>
  <si>
    <t>NORTHWESTERN UNIV NON APPAREL</t>
  </si>
  <si>
    <t>OKCCHAMPS</t>
  </si>
  <si>
    <t>U OF OKLAHOMA CHAMPIONS</t>
  </si>
  <si>
    <t>OKCNA</t>
  </si>
  <si>
    <t>U OF OKLAHOMA NON APPAREL</t>
  </si>
  <si>
    <t>OKSNA</t>
  </si>
  <si>
    <t>OKLAHOMA STATE UNIV NON APPARE</t>
  </si>
  <si>
    <t>OREAD</t>
  </si>
  <si>
    <t>U OF OREGON ATHLETIC DUCK</t>
  </si>
  <si>
    <t>ORSNA</t>
  </si>
  <si>
    <t>OREGON STATE UNIV NON APPAREL</t>
  </si>
  <si>
    <t>OTTU</t>
  </si>
  <si>
    <t>OTTAWA UNIVERSITY</t>
  </si>
  <si>
    <t>PARU</t>
  </si>
  <si>
    <t>PARK UNIV</t>
  </si>
  <si>
    <t>PCO</t>
  </si>
  <si>
    <t>PACIFIC UNIVERSITY OREGON</t>
  </si>
  <si>
    <t>PITNA</t>
  </si>
  <si>
    <t>U OF PITTSBURGH NON APPAREL</t>
  </si>
  <si>
    <t>PRES</t>
  </si>
  <si>
    <t>PRESBYTERIAN COLLEGE</t>
  </si>
  <si>
    <t>QNY</t>
  </si>
  <si>
    <t>QUEENS COLLEGE</t>
  </si>
  <si>
    <t>QUEENS</t>
  </si>
  <si>
    <t>QUEENS UNIVERSITY (CANADA)</t>
  </si>
  <si>
    <t>RIP</t>
  </si>
  <si>
    <t>RIPON COLLEGE</t>
  </si>
  <si>
    <t>SAR</t>
  </si>
  <si>
    <t>SOUTHERN ARKANSAS UNIV</t>
  </si>
  <si>
    <t>SEOS</t>
  </si>
  <si>
    <t>SOUTHEASTERN OKLAHOMA STATE</t>
  </si>
  <si>
    <t>SFRANCIS</t>
  </si>
  <si>
    <t>SAINT FRANCIS UNIVERSITY</t>
  </si>
  <si>
    <t>SIAC</t>
  </si>
  <si>
    <t>SOUTHERN INTERCOLLEGIATE A C</t>
  </si>
  <si>
    <t>SN</t>
  </si>
  <si>
    <t>COLLEGE OF SOUTHERN NEVADA</t>
  </si>
  <si>
    <t>STMUTX</t>
  </si>
  <si>
    <t>ST MARYS UNIVER TX</t>
  </si>
  <si>
    <t>SWMS</t>
  </si>
  <si>
    <t>SOUTHWEST MINNESOTA STATE UNIV</t>
  </si>
  <si>
    <t>TAMNA</t>
  </si>
  <si>
    <t>TEXAS A&amp;M UNIV NON APPAREL</t>
  </si>
  <si>
    <t>TCUNA</t>
  </si>
  <si>
    <t>TEXAS CHRISTIAN UNIV NON APPAR</t>
  </si>
  <si>
    <t>TMD</t>
  </si>
  <si>
    <t>U OF TEXAS  SWSTRN MED-DALLAS</t>
  </si>
  <si>
    <t>TMG</t>
  </si>
  <si>
    <t>U OF TEXAS MED GALVESTON</t>
  </si>
  <si>
    <t>TMS</t>
  </si>
  <si>
    <t>U OF TEXAS HSC  SAN ANTONIO</t>
  </si>
  <si>
    <t>TNTV</t>
  </si>
  <si>
    <t>TENNESSEE TECH UNIV VINTAGE M</t>
  </si>
  <si>
    <t>TOL75</t>
  </si>
  <si>
    <t>U OF TOLEDO BATTLE 75</t>
  </si>
  <si>
    <t>U OF TORONTO</t>
  </si>
  <si>
    <t>TSCWT</t>
  </si>
  <si>
    <t>TEXAS STATE TECH WEST TEXAS</t>
  </si>
  <si>
    <t>TSTH</t>
  </si>
  <si>
    <t>TEXAS STATE TECH HARLINGEN</t>
  </si>
  <si>
    <t>TSTM</t>
  </si>
  <si>
    <t>TEXAS STATE TECH MARSHALL</t>
  </si>
  <si>
    <t>TTCHAMP</t>
  </si>
  <si>
    <t>TEXAS TECH UNIVERSITY CHAMPS</t>
  </si>
  <si>
    <t>TXT</t>
  </si>
  <si>
    <t>U OF TEXAS TYLER</t>
  </si>
  <si>
    <t>UCA</t>
  </si>
  <si>
    <t>U OF CENTRAL ARKANSAS</t>
  </si>
  <si>
    <t>UIU</t>
  </si>
  <si>
    <t>UPPER IOWA UNIV</t>
  </si>
  <si>
    <t>ULW</t>
  </si>
  <si>
    <t>U OF MASSACHUSETTS WORCESTER</t>
  </si>
  <si>
    <t>UNCCHAMP</t>
  </si>
  <si>
    <t>U OF NORTH CAROLINA CHAMPS</t>
  </si>
  <si>
    <t>UNCNCAA17</t>
  </si>
  <si>
    <t>U OF NORTH CAROLINA NCAA</t>
  </si>
  <si>
    <t>UNMCOMBO</t>
  </si>
  <si>
    <t>U OF NEW MEXICO COMBO</t>
  </si>
  <si>
    <t>URB</t>
  </si>
  <si>
    <t>URBANA UNIV</t>
  </si>
  <si>
    <t>USCBEAUFOR</t>
  </si>
  <si>
    <t>U OF SOUTH CAROLINA BEAUFORT</t>
  </si>
  <si>
    <t>USCGAAA</t>
  </si>
  <si>
    <t>US COAST GUARD ACADEMY A A</t>
  </si>
  <si>
    <t>USCNA</t>
  </si>
  <si>
    <t>U OF SOUTH CAROLINA NON APPARE</t>
  </si>
  <si>
    <t>UWG</t>
  </si>
  <si>
    <t>UNIV OF WEST GEORGIA</t>
  </si>
  <si>
    <t>UWMENS</t>
  </si>
  <si>
    <t>U OF WASHINGTON MENS</t>
  </si>
  <si>
    <t>VANNA</t>
  </si>
  <si>
    <t>VANDERBILT UNIV NON APPAREL</t>
  </si>
  <si>
    <t>VATCHAMP</t>
  </si>
  <si>
    <t>VIRGINIA TECH UNIV CHAMPS</t>
  </si>
  <si>
    <t>VATNA</t>
  </si>
  <si>
    <t>VIRGINIA TECH NON APPAREL</t>
  </si>
  <si>
    <t>VIRW</t>
  </si>
  <si>
    <t>U OF VIRGINIA WISE</t>
  </si>
  <si>
    <t>VUCHAMPS18</t>
  </si>
  <si>
    <t>VILLANOVA UNIV NCAA 2018</t>
  </si>
  <si>
    <t>WAL</t>
  </si>
  <si>
    <t>U OF WEST ALABAMA</t>
  </si>
  <si>
    <t>WSTNA</t>
  </si>
  <si>
    <t>WASHINGTON STATE U NON APPAREL</t>
  </si>
  <si>
    <t>WSUINST</t>
  </si>
  <si>
    <t>WICHITA STATE UNIV INSTITUTION</t>
  </si>
  <si>
    <t>Select Royalty Code from drop down list</t>
  </si>
  <si>
    <t>-</t>
  </si>
  <si>
    <t>This workbook is designed to calculate the correct pricing for all pricing tiers as blank, decorated, and decorated with royaty</t>
  </si>
  <si>
    <t xml:space="preserve">You will need to select the correct royalty code and pricing tier. </t>
  </si>
  <si>
    <t>1.)</t>
  </si>
  <si>
    <t>2.)</t>
  </si>
  <si>
    <t>Once you click the drop down arrow a list of royalty codes will appear; search through these to find the correct one</t>
  </si>
  <si>
    <t>3.)</t>
  </si>
  <si>
    <t>Next you will need to select the correct pricing tier for your customer</t>
  </si>
  <si>
    <t>4.)</t>
  </si>
  <si>
    <t>5.)</t>
  </si>
  <si>
    <t>Click the drop down arrow and select the correct royalty</t>
  </si>
  <si>
    <r>
      <t>There is a "</t>
    </r>
    <r>
      <rPr>
        <i/>
        <sz val="11"/>
        <color theme="1"/>
        <rFont val="Calibri"/>
        <family val="2"/>
        <scheme val="minor"/>
      </rPr>
      <t>Customer Tiers"</t>
    </r>
    <r>
      <rPr>
        <sz val="11"/>
        <color theme="1"/>
        <rFont val="Calibri"/>
        <family val="2"/>
        <scheme val="minor"/>
      </rPr>
      <t xml:space="preserve"> tab available for you to use if you are not sure what price tier your customer is under</t>
    </r>
  </si>
  <si>
    <t>Select Correct Pricing Tier</t>
  </si>
  <si>
    <t>Royalty Rate:</t>
  </si>
  <si>
    <r>
      <t>**</t>
    </r>
    <r>
      <rPr>
        <i/>
        <sz val="12"/>
        <color theme="1"/>
        <rFont val="Calibri"/>
        <family val="2"/>
        <scheme val="minor"/>
      </rPr>
      <t>Please visit Instructions tab if you have any questions</t>
    </r>
  </si>
  <si>
    <r>
      <t>On the "</t>
    </r>
    <r>
      <rPr>
        <b/>
        <i/>
        <sz val="11"/>
        <color theme="1"/>
        <rFont val="Calibri"/>
        <family val="2"/>
        <scheme val="minor"/>
      </rPr>
      <t xml:space="preserve">BXC FINAL, RUSSELL FINAL, &amp; SUNSET STYLES" </t>
    </r>
    <r>
      <rPr>
        <sz val="11"/>
        <color theme="1"/>
        <rFont val="Calibri"/>
        <family val="2"/>
        <scheme val="minor"/>
      </rPr>
      <t>tabs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Click the blue cell and a drop down arrow will appear on the right side of the cell as shown below. </t>
    </r>
  </si>
  <si>
    <r>
      <t>Once you select the correct royalty you will notice that the correct royalty rate will appear next to the field "</t>
    </r>
    <r>
      <rPr>
        <i/>
        <sz val="11"/>
        <color theme="1"/>
        <rFont val="Calibri"/>
        <family val="2"/>
        <scheme val="minor"/>
      </rPr>
      <t>Royalty Rate"</t>
    </r>
  </si>
  <si>
    <r>
      <t>Click the blue cell beside "</t>
    </r>
    <r>
      <rPr>
        <i/>
        <sz val="11"/>
        <color theme="1"/>
        <rFont val="Calibri"/>
        <family val="2"/>
        <scheme val="minor"/>
      </rPr>
      <t>2022 Price Tier"</t>
    </r>
    <r>
      <rPr>
        <sz val="11"/>
        <color theme="1"/>
        <rFont val="Calibri"/>
        <family val="2"/>
        <scheme val="minor"/>
      </rPr>
      <t xml:space="preserve"> ,below the royalty code box, and a drop down arrow will appear. </t>
    </r>
  </si>
  <si>
    <t>If the customer does not have a royalty then scroll to the top of the list and you will find an option that says "No Royalty"</t>
  </si>
  <si>
    <t>Print</t>
  </si>
  <si>
    <t>Select Embellishment Type</t>
  </si>
  <si>
    <t>Embroidery</t>
  </si>
  <si>
    <t>Embellishment Service</t>
  </si>
  <si>
    <t>6.)</t>
  </si>
  <si>
    <t>Next you will need to select the embellishment type (Print or Embroidery)</t>
  </si>
  <si>
    <r>
      <t>Click the blue cell underneath "</t>
    </r>
    <r>
      <rPr>
        <i/>
        <sz val="11"/>
        <color theme="1"/>
        <rFont val="Calibri"/>
        <family val="2"/>
        <scheme val="minor"/>
      </rPr>
      <t>Embellishment Type</t>
    </r>
    <r>
      <rPr>
        <sz val="11"/>
        <color theme="1"/>
        <rFont val="Calibri"/>
        <family val="2"/>
        <scheme val="minor"/>
      </rPr>
      <t xml:space="preserve">" and select either print or embroidery </t>
    </r>
  </si>
  <si>
    <t>If you are pricing blanks then do not select anything for this field</t>
  </si>
  <si>
    <t>BW2102</t>
  </si>
  <si>
    <t>BW2104</t>
  </si>
  <si>
    <t>BW3514</t>
  </si>
  <si>
    <t>BW3515</t>
  </si>
  <si>
    <t>BW2505</t>
  </si>
  <si>
    <t>BW2701</t>
  </si>
  <si>
    <t>BW6103</t>
  </si>
  <si>
    <t>BW6201</t>
  </si>
  <si>
    <t>BW6302</t>
  </si>
  <si>
    <t>BM6625</t>
  </si>
  <si>
    <t>BM2103</t>
  </si>
  <si>
    <t>BM2204</t>
  </si>
  <si>
    <t>BM3101</t>
  </si>
  <si>
    <t>BM5205</t>
  </si>
  <si>
    <t>BM6201</t>
  </si>
  <si>
    <t>BM5203</t>
  </si>
  <si>
    <t>BM5206</t>
  </si>
  <si>
    <t>BM5502</t>
  </si>
  <si>
    <t>BMS203</t>
  </si>
  <si>
    <t>BMS206</t>
  </si>
  <si>
    <t>BMS292</t>
  </si>
  <si>
    <t>BMS311</t>
  </si>
  <si>
    <t>BWS204</t>
  </si>
  <si>
    <t>BWS220</t>
  </si>
  <si>
    <t>BWS314</t>
  </si>
  <si>
    <t>BWS620</t>
  </si>
  <si>
    <t>BMS624</t>
  </si>
  <si>
    <t>BWS410</t>
  </si>
  <si>
    <t>BYS292</t>
  </si>
  <si>
    <t>EM2180</t>
  </si>
  <si>
    <t>EW2180</t>
  </si>
  <si>
    <t>EM5160</t>
  </si>
  <si>
    <t>EM5370</t>
  </si>
  <si>
    <t>MSRP/MAP</t>
  </si>
  <si>
    <t>Heat Transfer</t>
  </si>
  <si>
    <t>GLENVILLE STATE UNIVERSITY</t>
  </si>
  <si>
    <t>HOUSTON CHRISTIAN UNIVERSITY</t>
  </si>
  <si>
    <t>OHD</t>
  </si>
  <si>
    <t>Ohio Dominican University</t>
  </si>
  <si>
    <t>OST</t>
  </si>
  <si>
    <t>The Ohio State University</t>
  </si>
  <si>
    <t>RUSSELL</t>
  </si>
  <si>
    <t>RUSSELL ATHLETIC</t>
  </si>
  <si>
    <t>SADBKST</t>
  </si>
  <si>
    <t>U OF SAN DIEGO BOOKSTORE</t>
  </si>
  <si>
    <t>TEX</t>
  </si>
  <si>
    <t>U of Texas Austin</t>
  </si>
  <si>
    <t>TEXAS TECH UNIV - CAMPUS MKT</t>
  </si>
  <si>
    <t>UTT</t>
  </si>
  <si>
    <t>UTAH TECH (FKA Dixie State)</t>
  </si>
  <si>
    <t>Screenprint</t>
  </si>
  <si>
    <t>Base Charges</t>
  </si>
  <si>
    <t>Surcharges</t>
  </si>
  <si>
    <t>Quantity</t>
  </si>
  <si>
    <t>Requirements</t>
  </si>
  <si>
    <t>Item</t>
  </si>
  <si>
    <t>Below Minimum (24-47)</t>
  </si>
  <si>
    <t>Additional Locations - 2 color max</t>
  </si>
  <si>
    <t>5+ ink colors</t>
  </si>
  <si>
    <t>576+</t>
  </si>
  <si>
    <t>Oversize Print (Greater than 13"wide)</t>
  </si>
  <si>
    <t>24+</t>
  </si>
  <si>
    <t>* Less than 9,000 stitches</t>
  </si>
  <si>
    <t>Below Minimum (12-23)</t>
  </si>
  <si>
    <t>Additional Locations - Less than 9k stitches</t>
  </si>
  <si>
    <t>Additional Locations</t>
  </si>
  <si>
    <t>Application</t>
  </si>
  <si>
    <t>Max Dimensions</t>
  </si>
  <si>
    <t>Colors</t>
  </si>
  <si>
    <t>Incremental TAT</t>
  </si>
  <si>
    <t>48+</t>
  </si>
  <si>
    <t>3" x 3"</t>
  </si>
  <si>
    <t>Unlimited</t>
  </si>
  <si>
    <t xml:space="preserve">* Unlimited colors, extremely fine detail, soft feel </t>
  </si>
  <si>
    <t>10" x 6"</t>
  </si>
  <si>
    <t>CAD-Cut Premium Plus - Soft Feel Vinyl</t>
  </si>
  <si>
    <t>* Soft hand, high stretch, matte finish</t>
  </si>
  <si>
    <t>CAD-Cut Silicone Dye Block - Raised Vinyl</t>
  </si>
  <si>
    <t>* Rubber-like vinyl for performance fabrics</t>
  </si>
  <si>
    <t>CAD-Cut Soft Flock - Premium Vinyl</t>
  </si>
  <si>
    <t>* Soft and vibrant suede-like vinyl</t>
  </si>
  <si>
    <t>Laser Etched Faux Leather Patch</t>
  </si>
  <si>
    <t>3 Standard Colors</t>
  </si>
  <si>
    <t>15 days</t>
  </si>
  <si>
    <t>Fusion</t>
  </si>
  <si>
    <t>30 days</t>
  </si>
  <si>
    <t>5" x 5"</t>
  </si>
  <si>
    <t>Sublimated</t>
  </si>
  <si>
    <t>Value Added Services (VAS)</t>
  </si>
  <si>
    <t>1+</t>
  </si>
  <si>
    <t>Individual Fold, Polybag and UPC Sticker</t>
  </si>
  <si>
    <t>Blanket Individual Fold, POS Packaging, UPC Sticker</t>
  </si>
  <si>
    <t>*Any additional VAS Services require operational approval and will be quoted upon request</t>
  </si>
  <si>
    <t>NO ROYALTY</t>
  </si>
  <si>
    <t>ADULT UNISEX</t>
  </si>
  <si>
    <t>LADIES</t>
  </si>
  <si>
    <t>MENS</t>
  </si>
  <si>
    <t>INCL 15</t>
  </si>
  <si>
    <t>INCL 25</t>
  </si>
  <si>
    <t>INCLUSIVE 15 %</t>
  </si>
  <si>
    <t>INCLUSIVE 25 %</t>
  </si>
  <si>
    <t>BMS7101</t>
  </si>
  <si>
    <t>BW2105</t>
  </si>
  <si>
    <t>BW1102</t>
  </si>
  <si>
    <t>BW1103</t>
  </si>
  <si>
    <t>BW5205</t>
  </si>
  <si>
    <t>BW5404</t>
  </si>
  <si>
    <t>BW6502</t>
  </si>
  <si>
    <t>BW3101</t>
  </si>
  <si>
    <t>BW2407</t>
  </si>
  <si>
    <t>BW6503</t>
  </si>
  <si>
    <t>BU3102</t>
  </si>
  <si>
    <t>BM5104</t>
  </si>
  <si>
    <t>BM5303</t>
  </si>
  <si>
    <t>BM6603</t>
  </si>
  <si>
    <t>BWS632</t>
  </si>
  <si>
    <t>Assumption University</t>
  </si>
  <si>
    <t>CMW</t>
  </si>
  <si>
    <t>Commonwealth U. - Bloomsburg</t>
  </si>
  <si>
    <t>FLEECE OUT CREW</t>
  </si>
  <si>
    <t>ARMBKST</t>
  </si>
  <si>
    <t>U S MILITARY ACADEMY BOOKSTORE</t>
  </si>
  <si>
    <t>ASHBKST</t>
  </si>
  <si>
    <t>ASHLAND UNIV BOOKSTORE</t>
  </si>
  <si>
    <t>BARBKST</t>
  </si>
  <si>
    <t>U OF CAL SANTA BARBARA BOOKSTR</t>
  </si>
  <si>
    <t>BELBKST</t>
  </si>
  <si>
    <t>BELMONT UNIV BOOKSTORE</t>
  </si>
  <si>
    <t>BLOBKST</t>
  </si>
  <si>
    <t>BLOOMSBURG UNIV BOOKSTORE</t>
  </si>
  <si>
    <t>BYUIBKST</t>
  </si>
  <si>
    <t>BRIGHAM YOUNG UNIV IDAHO BKSTR</t>
  </si>
  <si>
    <t>CAPBKST</t>
  </si>
  <si>
    <t>CAL POLY STATE POMONA BOOKSTOR</t>
  </si>
  <si>
    <t>CASBOOK</t>
  </si>
  <si>
    <t>U OF CAL SANTA CRUZ BOOKSTORE</t>
  </si>
  <si>
    <t>CLBEXMPT</t>
  </si>
  <si>
    <t>UCS-Long Beach Forty-Niner</t>
  </si>
  <si>
    <t>CORBOOK</t>
  </si>
  <si>
    <t>CORTLAND</t>
  </si>
  <si>
    <t>CSDBKST</t>
  </si>
  <si>
    <t>U OF CALIFORNIA SAN DIEGO BKST</t>
  </si>
  <si>
    <t>DAYBOOK</t>
  </si>
  <si>
    <t>U OF DAYTON BOOKSTORE EXEMPT</t>
  </si>
  <si>
    <t>DSNBKST</t>
  </si>
  <si>
    <t>DUCHAMP</t>
  </si>
  <si>
    <t>DUKE UNIVERSITY CHAMPS</t>
  </si>
  <si>
    <t>EDINBOROB</t>
  </si>
  <si>
    <t>EDINBORO UNIVERSITY BOOKSTORE</t>
  </si>
  <si>
    <t>FERRUM</t>
  </si>
  <si>
    <t>FERRUM COLLEGE</t>
  </si>
  <si>
    <t>FULBKST</t>
  </si>
  <si>
    <t>CAL STATE FULLERTON BOOKSTORE</t>
  </si>
  <si>
    <t>GWEBBK</t>
  </si>
  <si>
    <t>Gardner-Webb Bookstore EXEMPT</t>
  </si>
  <si>
    <t>HOUCHAMP</t>
  </si>
  <si>
    <t>U OF HOUSTON CHAMPS</t>
  </si>
  <si>
    <t>HPU</t>
  </si>
  <si>
    <t>HIGH POINT UNIVERSITY</t>
  </si>
  <si>
    <t>HSCBKST</t>
  </si>
  <si>
    <t>HAMPDEN SYDNEY COLLEGE BKSTR</t>
  </si>
  <si>
    <t>ITHBKST</t>
  </si>
  <si>
    <t>JHUEXPT</t>
  </si>
  <si>
    <t>JOHNS HOPKINS UNIV  EXEMPT</t>
  </si>
  <si>
    <t>KCBKST</t>
  </si>
  <si>
    <t>KUTBKST</t>
  </si>
  <si>
    <t>KUTZTOWN UNIV BOOKSTORE</t>
  </si>
  <si>
    <t>LE</t>
  </si>
  <si>
    <t>LEHIGH UNIVERSITY</t>
  </si>
  <si>
    <t>LECBKST</t>
  </si>
  <si>
    <t>LHU</t>
  </si>
  <si>
    <t>LOCK HAVEN UNIVERSITY BOOKSTOR</t>
  </si>
  <si>
    <t>MISTBEARUP</t>
  </si>
  <si>
    <t>MISSOURI STATE UNIV BEAR UP</t>
  </si>
  <si>
    <t>NAVEXPT</t>
  </si>
  <si>
    <t>U S NAVAL ACADEMY EXEMPT</t>
  </si>
  <si>
    <t>NSTBKST</t>
  </si>
  <si>
    <t>NORTHERN STATE UNIV BOOKSTORE</t>
  </si>
  <si>
    <t>PURCHAMP</t>
  </si>
  <si>
    <t>PURDUE UNIVERSITY CHAMPS</t>
  </si>
  <si>
    <t>RIO</t>
  </si>
  <si>
    <t>RIO HONDO COLLEGE</t>
  </si>
  <si>
    <t>RIVBKST</t>
  </si>
  <si>
    <t>U OF CAL RIVERSIDE BOOKSTORE</t>
  </si>
  <si>
    <t>SCCBKST</t>
  </si>
  <si>
    <t>SINCLAIR CC BOOKSTORE</t>
  </si>
  <si>
    <t>SDSBKST</t>
  </si>
  <si>
    <t>SAN DIEGO STATE UNIV BOOKSTORE</t>
  </si>
  <si>
    <t>SMEBKST</t>
  </si>
  <si>
    <t>U OF SOUTHERN MAINE BOOKSTORE</t>
  </si>
  <si>
    <t>TORBOOK</t>
  </si>
  <si>
    <t>U OF TORONTO BOOKSTORE</t>
  </si>
  <si>
    <t>UNYBKST</t>
  </si>
  <si>
    <t>WARBKST</t>
  </si>
  <si>
    <t>WARTBURG COLLEGE BOOKSTORE</t>
  </si>
  <si>
    <t>WCUBKST</t>
  </si>
  <si>
    <t>WEST CHESTER UNIV BOOKSTORE</t>
  </si>
  <si>
    <t>WINBKST</t>
  </si>
  <si>
    <t>WINONA STATE UNIV BOOKSTORE</t>
  </si>
  <si>
    <t>1200+</t>
  </si>
  <si>
    <t>4" x 4"</t>
  </si>
  <si>
    <t>Individual Fold, Compostable Polybag and UPC Sticker</t>
  </si>
  <si>
    <t>Sublimation</t>
  </si>
  <si>
    <t>BMS311P</t>
  </si>
  <si>
    <t>BMS624P</t>
  </si>
  <si>
    <t>BWS410P</t>
  </si>
  <si>
    <t>BMS7101P</t>
  </si>
  <si>
    <t>Silver</t>
  </si>
  <si>
    <t>Gold</t>
  </si>
  <si>
    <t>Platinum</t>
  </si>
  <si>
    <t>*Embroidery, poly twill, stitched letters</t>
  </si>
  <si>
    <t>3 Color Max</t>
  </si>
  <si>
    <t>12" x 6"</t>
  </si>
  <si>
    <t>2 Color Max</t>
  </si>
  <si>
    <t>Sherpa (Large)</t>
  </si>
  <si>
    <t>Sherpa (Small)</t>
  </si>
  <si>
    <t>Furry Poly (Small)</t>
  </si>
  <si>
    <t>Chenille Tailsweep (Large)</t>
  </si>
  <si>
    <t>*Chenille patches</t>
  </si>
  <si>
    <t>Chenille Logo (Small)</t>
  </si>
  <si>
    <t>Sublimated Velvet (Large)</t>
  </si>
  <si>
    <t>Poly Twill (Large)</t>
  </si>
  <si>
    <t>*Poly Twill patch with embroidered details</t>
  </si>
  <si>
    <t>Poly Twill (Small)</t>
  </si>
  <si>
    <t>BW6506</t>
  </si>
  <si>
    <t>BW5102</t>
  </si>
  <si>
    <t>BW3103</t>
  </si>
  <si>
    <t>BW3104</t>
  </si>
  <si>
    <t>BW5208</t>
  </si>
  <si>
    <t>BW6104</t>
  </si>
  <si>
    <t>BW2703</t>
  </si>
  <si>
    <t>BW6303</t>
  </si>
  <si>
    <t>BW5204</t>
  </si>
  <si>
    <t>BW2504</t>
  </si>
  <si>
    <t>BW6505</t>
  </si>
  <si>
    <t>BW1201</t>
  </si>
  <si>
    <t>BM1101</t>
  </si>
  <si>
    <t>BM1201</t>
  </si>
  <si>
    <t>BM1501</t>
  </si>
  <si>
    <t>BM5204</t>
  </si>
  <si>
    <t>BM3103</t>
  </si>
  <si>
    <t>BM3702</t>
  </si>
  <si>
    <t>BM2402</t>
  </si>
  <si>
    <t>BM2401</t>
  </si>
  <si>
    <t>BM6501</t>
  </si>
  <si>
    <t>BW2107</t>
  </si>
  <si>
    <t>BW2506</t>
  </si>
  <si>
    <t>BW2103</t>
  </si>
  <si>
    <t>BW2106</t>
  </si>
  <si>
    <t>BW2204</t>
  </si>
  <si>
    <t>BW6401</t>
  </si>
  <si>
    <t>BW6402</t>
  </si>
  <si>
    <t>BMS3701P</t>
  </si>
  <si>
    <t>BYS293</t>
  </si>
  <si>
    <t>MEN'S ESSENTIAL CREW NECK TEE</t>
  </si>
  <si>
    <t>MEN'S HIGH V-TEE</t>
  </si>
  <si>
    <t>ESSENTIAL LONG SLEEVE TEE</t>
  </si>
  <si>
    <t>FLEECE JOGGER</t>
  </si>
  <si>
    <t>MEN'S FLANNEL BOXER</t>
  </si>
  <si>
    <t>FLEECE HOODIE</t>
  </si>
  <si>
    <t>FLEECE CREW</t>
  </si>
  <si>
    <t>RIPTIDE SHORT</t>
  </si>
  <si>
    <t>MENS HARLEY FLANNEL PANT F20/F24</t>
  </si>
  <si>
    <t>ADULT FLANNEL JOGGER</t>
  </si>
  <si>
    <t>LADIES CREWNECK TEE</t>
  </si>
  <si>
    <t>LADIES V- NECK TEE</t>
  </si>
  <si>
    <t>LADIES SWEET TEE</t>
  </si>
  <si>
    <t>ESSENTIAL RACERBACK TANK T90</t>
  </si>
  <si>
    <t>LDS TWISTBACK TANK</t>
  </si>
  <si>
    <t>ADRIENNE RIB TANK</t>
  </si>
  <si>
    <t>LADIES POM POM JERSEY T14</t>
  </si>
  <si>
    <t>LADIES CROPPED RETRO JERSEY T15</t>
  </si>
  <si>
    <t>ADULT RALLY CORDUROY CREW PULLOVER</t>
  </si>
  <si>
    <t>LADIES FLANNEL SHORT</t>
  </si>
  <si>
    <t>LADIES CROPPED FLEECE HOODIE</t>
  </si>
  <si>
    <t>LADIES FLEECE SHORT</t>
  </si>
  <si>
    <t>HARLOW TERRY PULLOVER</t>
  </si>
  <si>
    <t>CORDED RIB KNIT SHORT</t>
  </si>
  <si>
    <t>CORDED CROPPED BOXY CREW</t>
  </si>
  <si>
    <t>WAFFLE KNIT BABY LST</t>
  </si>
  <si>
    <t>WAFFLE KNIT HENLEY</t>
  </si>
  <si>
    <t>LADIES HALEY FLANNEL PANT F20/F24</t>
  </si>
  <si>
    <t>LADIES FLEX PULLOVER-BW5202</t>
  </si>
  <si>
    <t>LADIES SWEETHEART SPORTS BRA</t>
  </si>
  <si>
    <t>LADIES PRACTICE JACKET</t>
  </si>
  <si>
    <t>ZEN SPORT SHORT</t>
  </si>
  <si>
    <t>ZEN RACERBACK SPORT TANK</t>
  </si>
  <si>
    <t>LADIES STRETCH WVN LINED SHORT</t>
  </si>
  <si>
    <t>LADIES SPORT JOGGER</t>
  </si>
  <si>
    <t>LADIES STUDIO JACKET</t>
  </si>
  <si>
    <t>LADIES SUPPORT YOUR TEAM BRA</t>
  </si>
  <si>
    <t>ESSENTIAL LINED SPORT SHORT P62</t>
  </si>
  <si>
    <t>LADIES ADORE ME LEGGING</t>
  </si>
  <si>
    <t>ZEN SPORT LEGGING</t>
  </si>
  <si>
    <t>LADIES LOVE 'EM LONGER LEGGINGS</t>
  </si>
  <si>
    <t>STRETCH WOVEN 1/4 ZIP</t>
  </si>
  <si>
    <t>MEN'S STRETCH WOVEN QTR ZIP</t>
  </si>
  <si>
    <t>MEN'S FLEX QTR ZIP</t>
  </si>
  <si>
    <t>MEN'S STRETCH WOVEN VEST</t>
  </si>
  <si>
    <t>CUDDLE SOFT HOODIE</t>
  </si>
  <si>
    <t>CUDDLE OVERSIZED CREW</t>
  </si>
  <si>
    <t>CUDDLE CARDIGAN</t>
  </si>
  <si>
    <t>LADIES CUDDLE JOGGER</t>
  </si>
  <si>
    <t>LADIES CUDDLE WIDE LEG PANT</t>
  </si>
  <si>
    <t>BAMBOO SLVLS V-NECK</t>
  </si>
  <si>
    <t>LADIES BAMBOO SCOOP NECK TEE</t>
  </si>
  <si>
    <t>CUDDLE KNIT SHORT</t>
  </si>
  <si>
    <t>CUDDLE V-NECK SWEATER</t>
  </si>
  <si>
    <t>MEN'S CUDDLE SWEATER POLO</t>
  </si>
  <si>
    <t>MEN'S CUDDLE HI V-NECK PULLOVER</t>
  </si>
  <si>
    <t>MEN'S CUDDLE PULLOVER HOODS</t>
  </si>
  <si>
    <t>DREAM FLEECE PULLOVER HOODIE</t>
  </si>
  <si>
    <t>DREAM FLEECE FULL ZIP HOODIE</t>
  </si>
  <si>
    <t>LADIES PAYTON PATCH TEE T66</t>
  </si>
  <si>
    <t>LADIES DREAM FLEECE 1/4 ZIP PULLOVER</t>
  </si>
  <si>
    <t>DREAM FLEECE PANT</t>
  </si>
  <si>
    <t>MEN'S FRENCH TERRY QTR ZIP</t>
  </si>
  <si>
    <t>FRENCH TERRY CREW</t>
  </si>
  <si>
    <t>FRENCH TERRY HOODIE</t>
  </si>
  <si>
    <t>WAFFLE KNIT LST</t>
  </si>
  <si>
    <t>WAFFLE KNIT COLORBLOCK  PULLOVER HOODIE</t>
  </si>
  <si>
    <t>FRENCH TERRY PANT</t>
  </si>
  <si>
    <t>MEN'S  ARENA TEE</t>
  </si>
  <si>
    <t>MEN'S STRIPED V-NOTCH TEE</t>
  </si>
  <si>
    <t>FRENCH TERRY SHORT</t>
  </si>
  <si>
    <t>MEN'S HENLEY LS TEE</t>
  </si>
  <si>
    <t>MEN'S ALUMNI QTR ZIP</t>
  </si>
  <si>
    <t>STRIPED TIE FRONT TEE</t>
  </si>
  <si>
    <t>SPLIT SHOULDER TANK</t>
  </si>
  <si>
    <t>CUT IT OUT TEE</t>
  </si>
  <si>
    <t>LADIES SLVLS TERRY HALF ZIP</t>
  </si>
  <si>
    <t>LADIES SAFARI SHORT</t>
  </si>
  <si>
    <t>CAYDN TANK DRESS</t>
  </si>
  <si>
    <t>RINGER BABY TEE</t>
  </si>
  <si>
    <t>FRENCH TERRY SPORT SKORT</t>
  </si>
  <si>
    <t>LADIES FRENCH TERRY SHORT</t>
  </si>
  <si>
    <t>FLEECE OUT SHORT</t>
  </si>
  <si>
    <t>RECRAFTED MEN'S CREWNECK TEE</t>
  </si>
  <si>
    <t>RECRAFTED LADIES CREWNECK TEE</t>
  </si>
  <si>
    <t>RECRAFTED FLEECE CREW</t>
  </si>
  <si>
    <t>RECRAFTED FLEECE HOODIE</t>
  </si>
  <si>
    <t>MEN'S SUBLIMATED CLASSIC CREW TEE</t>
  </si>
  <si>
    <t>MEN'S SUBLIMATED TECH TEE</t>
  </si>
  <si>
    <t>MEN'S SUBLIMATED 2 BUTTON PLACKET TEE</t>
  </si>
  <si>
    <t>MENS SUBLIMATED LS TEE</t>
  </si>
  <si>
    <t>MEN'S SUBLIMATED CABANA SHIRT</t>
  </si>
  <si>
    <t>SUBLIMATED PULLOVER HOOD</t>
  </si>
  <si>
    <t>ADULT SUBLIMATION PANT</t>
  </si>
  <si>
    <t>MEN'S (HARLEY) SUBLIMATED PANT</t>
  </si>
  <si>
    <t>LADIES CROPPED SUBLIMATION TEE</t>
  </si>
  <si>
    <t>LADIES SUBLIMATED V-NECK TEE</t>
  </si>
  <si>
    <t>LADIES SUBLIMATED POM POM JERSEY</t>
  </si>
  <si>
    <t>LADIES SUBLIMATED TANK DRESS</t>
  </si>
  <si>
    <t>SUBLIMATION LEGGING</t>
  </si>
  <si>
    <t>LADIES (HALEY) SUBLIMATED PANT</t>
  </si>
  <si>
    <t>CAL POLY HUMBOLDT</t>
  </si>
  <si>
    <t>CARTHAGE</t>
  </si>
  <si>
    <t>CARTHAGE COLLEGE</t>
  </si>
  <si>
    <t>EICAMP</t>
  </si>
  <si>
    <t>Eastern Illinois Union Books</t>
  </si>
  <si>
    <t>LUB</t>
  </si>
  <si>
    <t>Lubbock Christian University</t>
  </si>
  <si>
    <t>OKST</t>
  </si>
  <si>
    <t>Oklahoma State - Off-campus</t>
  </si>
  <si>
    <t>OKLAHOMA STATE UNIV - CAMPUS</t>
  </si>
  <si>
    <t>PNN</t>
  </si>
  <si>
    <t>Pennsylvania Western-PennWest</t>
  </si>
  <si>
    <t>SUNY CORTLAND - BOOKSTORE</t>
  </si>
  <si>
    <t>TIFFIN UNIV - bookstore ONLY</t>
  </si>
  <si>
    <t>ALT</t>
  </si>
  <si>
    <t>U. of Alabama - Mass channels</t>
  </si>
  <si>
    <t>UTICA University</t>
  </si>
  <si>
    <t>BW5206</t>
  </si>
  <si>
    <t>BY6624</t>
  </si>
  <si>
    <t>BW6802</t>
  </si>
  <si>
    <t>FB250</t>
  </si>
  <si>
    <t>Q21</t>
  </si>
  <si>
    <t>YOUTH POLY FLANNEL PANT</t>
  </si>
  <si>
    <t>FLEECE COLORBLOCK QTR ZIP</t>
  </si>
  <si>
    <t>BAMBOO LOUNGE PANT</t>
  </si>
  <si>
    <t>SHERPA BLANKET</t>
  </si>
  <si>
    <t>PREMIUM FLANNEL BLANKET</t>
  </si>
  <si>
    <t>2025 Embellishment Guide</t>
  </si>
  <si>
    <t>SERVICE_CODE</t>
  </si>
  <si>
    <t>SERVICE_DESCR</t>
  </si>
  <si>
    <t>DEPT_CODE</t>
  </si>
  <si>
    <t>LINEPR</t>
  </si>
  <si>
    <t>1LOCATION</t>
  </si>
  <si>
    <t>1 PRINT LOCATION</t>
  </si>
  <si>
    <t>PRINT</t>
  </si>
  <si>
    <t>Charge/unit</t>
  </si>
  <si>
    <t>2LOCATIONS</t>
  </si>
  <si>
    <t>2 PRINT LOCATIONS</t>
  </si>
  <si>
    <t>48 - 143</t>
  </si>
  <si>
    <t>* 1 - 4 ink colors</t>
  </si>
  <si>
    <t>3LOCATIONS</t>
  </si>
  <si>
    <t>3 PRINT LOCATIONS</t>
  </si>
  <si>
    <t>144 - 287</t>
  </si>
  <si>
    <t>PRINT1-4</t>
  </si>
  <si>
    <t>PRINT 1-4 COLORS</t>
  </si>
  <si>
    <t>PRINTCLR</t>
  </si>
  <si>
    <t>288 - 575</t>
  </si>
  <si>
    <t>PRINT5-8</t>
  </si>
  <si>
    <t>PRINT 5-8 COLORS</t>
  </si>
  <si>
    <t>576 - 1199</t>
  </si>
  <si>
    <t>UNDER MINIMUM UPCHARGE</t>
  </si>
  <si>
    <t>OTHER</t>
  </si>
  <si>
    <t>SPECIALLOC</t>
  </si>
  <si>
    <t>SPECIALTY LOCATION UPCHARGE</t>
  </si>
  <si>
    <t>EMB1-9.5</t>
  </si>
  <si>
    <t>EMBROIDERY 1-9.5K STITCHES</t>
  </si>
  <si>
    <t>EMB</t>
  </si>
  <si>
    <t>EMB9.6+</t>
  </si>
  <si>
    <t>EMBROIDERY OVER 9.5K STITCHES</t>
  </si>
  <si>
    <t>ADDLOC</t>
  </si>
  <si>
    <t>ADDITIONAL LOCATION</t>
  </si>
  <si>
    <t>Over 9,000 stitches (including Blankets)</t>
  </si>
  <si>
    <t>Direct To Garment</t>
  </si>
  <si>
    <t>DTG</t>
  </si>
  <si>
    <t>DIRECT TO GARMENT PRINT</t>
  </si>
  <si>
    <t>24 - 143</t>
  </si>
  <si>
    <t>144 - 575</t>
  </si>
  <si>
    <t>HT01</t>
  </si>
  <si>
    <t>HT ULTRACOLOR MAX (SMALL)</t>
  </si>
  <si>
    <t>HTTRANSFER</t>
  </si>
  <si>
    <r>
      <rPr>
        <b/>
        <i/>
        <sz val="11"/>
        <color theme="1"/>
        <rFont val="Calibri"/>
        <family val="2"/>
        <scheme val="minor"/>
      </rPr>
      <t>Headwear</t>
    </r>
    <r>
      <rPr>
        <sz val="11"/>
        <color theme="1"/>
        <rFont val="Calibri"/>
        <family val="2"/>
        <scheme val="minor"/>
      </rPr>
      <t xml:space="preserve"> - Ultracolor Max - Full Color Heat Transfer</t>
    </r>
  </si>
  <si>
    <t>HT05</t>
  </si>
  <si>
    <t>HT ULTRACOLOR MAX (LARGE)</t>
  </si>
  <si>
    <t>Ultracolor Max - Full Color Heat Transfer (Small)</t>
  </si>
  <si>
    <t>HT02</t>
  </si>
  <si>
    <t>HT PREMIUM SOFT FEEL (SMALL)</t>
  </si>
  <si>
    <t>HT07</t>
  </si>
  <si>
    <t>HT PREMIUM SOFT FEEL (LARGE)</t>
  </si>
  <si>
    <t>HT03</t>
  </si>
  <si>
    <t>HT SILICONE DYE BLOCK (SMALL)</t>
  </si>
  <si>
    <t>HT08</t>
  </si>
  <si>
    <t>HT SILICONE DYE BLOCK (LARGE)</t>
  </si>
  <si>
    <t>HT04</t>
  </si>
  <si>
    <t>HT SOFT FLOCK (SMALL)</t>
  </si>
  <si>
    <t>HT09</t>
  </si>
  <si>
    <t>HT SOFT FLOCK (LARGE)</t>
  </si>
  <si>
    <t>HT06</t>
  </si>
  <si>
    <t>HT FAUX LEATHER PATCH</t>
  </si>
  <si>
    <t>HT10</t>
  </si>
  <si>
    <t>HT SUBLIMATED VINYL (LARGE)</t>
  </si>
  <si>
    <t>100+</t>
  </si>
  <si>
    <t>Performance Flex Silicone Patch</t>
  </si>
  <si>
    <t>3.5" x 3.5"</t>
  </si>
  <si>
    <t>Max Dimensions / Swatch IDs</t>
  </si>
  <si>
    <t>72+</t>
  </si>
  <si>
    <t>3 Color Max / Sublimated</t>
  </si>
  <si>
    <t>F01</t>
  </si>
  <si>
    <t>FUSION POLY TWILL (SMALL)</t>
  </si>
  <si>
    <t>FUSION</t>
  </si>
  <si>
    <t>F046</t>
  </si>
  <si>
    <t>NEW</t>
  </si>
  <si>
    <t>F02</t>
  </si>
  <si>
    <t>FUSION POLY TWILL (F012-F015)</t>
  </si>
  <si>
    <t>*Poly Twill with zig-zag stitch or sublimated poly twill w/embroidery</t>
  </si>
  <si>
    <r>
      <t>F014, F016, F020, F047, F_P006,</t>
    </r>
    <r>
      <rPr>
        <sz val="11"/>
        <color theme="7" tint="-0.249977111117893"/>
        <rFont val="Calibri"/>
        <family val="2"/>
        <scheme val="minor"/>
      </rPr>
      <t xml:space="preserve"> F064, F065</t>
    </r>
  </si>
  <si>
    <t>F03</t>
  </si>
  <si>
    <t>FUSION SUBLIMATED VELVET (F010)</t>
  </si>
  <si>
    <t>*Custom sublimation colors and patterns</t>
  </si>
  <si>
    <r>
      <t xml:space="preserve">F039, F040, </t>
    </r>
    <r>
      <rPr>
        <sz val="11"/>
        <color theme="7" tint="-0.249977111117893"/>
        <rFont val="Calibri"/>
        <family val="2"/>
        <scheme val="minor"/>
      </rPr>
      <t>F062, F063</t>
    </r>
  </si>
  <si>
    <t>F04</t>
  </si>
  <si>
    <t>FUSION CHENILLE LOGO (F008)</t>
  </si>
  <si>
    <r>
      <t xml:space="preserve">F008, F037, F041, </t>
    </r>
    <r>
      <rPr>
        <sz val="11"/>
        <color theme="7" tint="-0.249977111117893"/>
        <rFont val="Calibri"/>
        <family val="2"/>
        <scheme val="minor"/>
      </rPr>
      <t>F069</t>
    </r>
  </si>
  <si>
    <t>F05</t>
  </si>
  <si>
    <t>FUSION CHENILLE TAILSWEEP (F009)</t>
  </si>
  <si>
    <t>*Chenille on glitter/metallic twill</t>
  </si>
  <si>
    <t>F009</t>
  </si>
  <si>
    <t>F06</t>
  </si>
  <si>
    <t>FUSION FURRY POLY (SMALL)</t>
  </si>
  <si>
    <t>*Soft feel, lightweight sublimated poly</t>
  </si>
  <si>
    <t>F042</t>
  </si>
  <si>
    <t>Furry Poly (Large)</t>
  </si>
  <si>
    <t>F07</t>
  </si>
  <si>
    <t>FUSION FURRY POLY (LARGE)</t>
  </si>
  <si>
    <t>F037</t>
  </si>
  <si>
    <t>F08</t>
  </si>
  <si>
    <t>FUSION SHERPA (SMALL)</t>
  </si>
  <si>
    <t>*Sherpa material with embroidered details</t>
  </si>
  <si>
    <t>F045</t>
  </si>
  <si>
    <t>F09</t>
  </si>
  <si>
    <t>FUSION SHERPA (LARGE)</t>
  </si>
  <si>
    <t>F044</t>
  </si>
  <si>
    <t>Mixed Media (Large)</t>
  </si>
  <si>
    <t>F10</t>
  </si>
  <si>
    <t>FUSION MIXED MEDIA (LARGE)</t>
  </si>
  <si>
    <t>F043</t>
  </si>
  <si>
    <t>Poly Twill, Sherpa/Felt, Satin App (Large)</t>
  </si>
  <si>
    <t>F11</t>
  </si>
  <si>
    <t>FUSION POLY, SHERPA/FELT, SATIN APP (LARGE)</t>
  </si>
  <si>
    <t>*Poly Twill with Sherpa or Felt material and Satin applique</t>
  </si>
  <si>
    <t>F066, F067</t>
  </si>
  <si>
    <t>Infused Felt w/Embroidery (Large)</t>
  </si>
  <si>
    <t>F12</t>
  </si>
  <si>
    <t>FUSION INFUSED FELT W/EMBROIDERY (LARGE)</t>
  </si>
  <si>
    <t>*Printed Felt with embroidery logo</t>
  </si>
  <si>
    <t>F068</t>
  </si>
  <si>
    <t>POLYBAG</t>
  </si>
  <si>
    <t>VAS</t>
  </si>
  <si>
    <t>POLYBGSTKR</t>
  </si>
  <si>
    <t>POLY BAG SIZE STICKER</t>
  </si>
  <si>
    <t>UPCLABEL</t>
  </si>
  <si>
    <t>UPC label for Sales Order Service</t>
  </si>
  <si>
    <t>*All unit minimums can be split across multiple style/colors - minimum per style color is 12 units - must be same graphic/same color</t>
  </si>
  <si>
    <t>FQ01</t>
  </si>
  <si>
    <t>EVEREST BLANKET</t>
  </si>
  <si>
    <t>LADIES V-NECK TANK</t>
  </si>
  <si>
    <t>RT88</t>
  </si>
  <si>
    <t>LADIES CROPPED TEE</t>
  </si>
  <si>
    <t>RT77</t>
  </si>
  <si>
    <t>LADIES V-NECK TEE</t>
  </si>
  <si>
    <t>RT23</t>
  </si>
  <si>
    <t>LADIES LEGGING</t>
  </si>
  <si>
    <t>RS08</t>
  </si>
  <si>
    <t>LADIES FRENCH TERRY SHORT SLEEVE SWEATSHIRT</t>
  </si>
  <si>
    <t>RR32</t>
  </si>
  <si>
    <t>LADIES FRENCH TERRY JOGGER</t>
  </si>
  <si>
    <t>RR24</t>
  </si>
  <si>
    <t>LADIES MESH SHORT</t>
  </si>
  <si>
    <t>RM66</t>
  </si>
  <si>
    <t>BOYS 50/50 FLEECE PULLOVER HOODIE</t>
  </si>
  <si>
    <t>BOYS</t>
  </si>
  <si>
    <t>995HBB1</t>
  </si>
  <si>
    <t>MENS 50/50 FLEECE CREW</t>
  </si>
  <si>
    <t>698HBM1</t>
  </si>
  <si>
    <t>MENS 50/50 FLEECE PULLOVER HOODIE</t>
  </si>
  <si>
    <t>695HBM1</t>
  </si>
  <si>
    <t>MENS ESSENTIAL SHORT SLEEVE TEE</t>
  </si>
  <si>
    <t>64STTM0</t>
  </si>
  <si>
    <t>MENS ESSENTIAL LONG SLEEVE TEE</t>
  </si>
  <si>
    <t>64LTTM0</t>
  </si>
  <si>
    <t>MENS COTTON POCKETED SHORT</t>
  </si>
  <si>
    <t>25843M0</t>
  </si>
  <si>
    <t>MENS 50/50 FLEECE CLOSED BOTTOM POCKETED PANT</t>
  </si>
  <si>
    <t>029HBM0</t>
  </si>
  <si>
    <t>Price with Royalty</t>
  </si>
  <si>
    <t>Discount from A-List</t>
  </si>
  <si>
    <t>Discount from MSRP</t>
  </si>
  <si>
    <t>MSRP</t>
  </si>
  <si>
    <t xml:space="preserve">**This color denotes RA Sunset Styles </t>
  </si>
  <si>
    <t>2022 Customer Price List</t>
  </si>
  <si>
    <t>BW2503</t>
  </si>
  <si>
    <t>BW2507</t>
  </si>
  <si>
    <t>BW2508</t>
  </si>
  <si>
    <t>BW3102</t>
  </si>
  <si>
    <t>BW2101</t>
  </si>
  <si>
    <t>BW2404</t>
  </si>
  <si>
    <t>BW2405</t>
  </si>
  <si>
    <t>BW2401</t>
  </si>
  <si>
    <t>BW2403</t>
  </si>
  <si>
    <t>BW2402</t>
  </si>
  <si>
    <t>BW4101</t>
  </si>
  <si>
    <t>BW4201</t>
  </si>
  <si>
    <t>T59</t>
  </si>
  <si>
    <t>K11</t>
  </si>
  <si>
    <t>R65</t>
  </si>
  <si>
    <t>BW6615</t>
  </si>
  <si>
    <t>CHARM TANK</t>
  </si>
  <si>
    <t>LADIES KNOT FRONT TEE</t>
  </si>
  <si>
    <t>LADIES BAMBOO TANK</t>
  </si>
  <si>
    <t>BAMBOO LST</t>
  </si>
  <si>
    <t>LADIES TRI-BLEND TEE</t>
  </si>
  <si>
    <t>LADIES CARE FREE TEE</t>
  </si>
  <si>
    <t>LADIES BELLA CROSSBACK TEE</t>
  </si>
  <si>
    <t>WILLOW TEE</t>
  </si>
  <si>
    <t>BABY RIB TOP</t>
  </si>
  <si>
    <t>HARPER RIB HENLEY</t>
  </si>
  <si>
    <t>COASTAL COVER UP</t>
  </si>
  <si>
    <t>VIVIAN RIB MIDI DRESS</t>
  </si>
  <si>
    <t>LADIES ALL-STAR DRESS</t>
  </si>
  <si>
    <t>LADIES RALLY SHORT</t>
  </si>
  <si>
    <t>LADIES RELAY SHORT</t>
  </si>
  <si>
    <t>EVELYN WIDE LEG PANT J15</t>
  </si>
  <si>
    <t>L06</t>
  </si>
  <si>
    <t>BW1301</t>
  </si>
  <si>
    <t>L12</t>
  </si>
  <si>
    <t>L11</t>
  </si>
  <si>
    <t>L08</t>
  </si>
  <si>
    <t>LADIES CUDDLE BOXY CREW</t>
  </si>
  <si>
    <t>CUDDLE SOFT WRAP TOP</t>
  </si>
  <si>
    <t>LADIES CUDDLE COWL PULLOVER</t>
  </si>
  <si>
    <t>LADIES CUDDLE SHORT</t>
  </si>
  <si>
    <t>LADIES CUDDLE CARDIGAN</t>
  </si>
  <si>
    <t>L04</t>
  </si>
  <si>
    <t>R08</t>
  </si>
  <si>
    <t>V03</t>
  </si>
  <si>
    <t>BW5401</t>
  </si>
  <si>
    <t>BW5203</t>
  </si>
  <si>
    <t>BW5402</t>
  </si>
  <si>
    <t>BW6202</t>
  </si>
  <si>
    <t>BW5207</t>
  </si>
  <si>
    <t>BW8501</t>
  </si>
  <si>
    <t>FZ03</t>
  </si>
  <si>
    <t>FZ04</t>
  </si>
  <si>
    <t>FZ06</t>
  </si>
  <si>
    <t>Q10</t>
  </si>
  <si>
    <t>Q11</t>
  </si>
  <si>
    <t>Q12</t>
  </si>
  <si>
    <t>Q20</t>
  </si>
  <si>
    <t>BW8101</t>
  </si>
  <si>
    <t>BW8102</t>
  </si>
  <si>
    <t>BW6301</t>
  </si>
  <si>
    <t>BM2102</t>
  </si>
  <si>
    <t>BM2301</t>
  </si>
  <si>
    <t>BM5202</t>
  </si>
  <si>
    <t>BM5201</t>
  </si>
  <si>
    <t>BM5301</t>
  </si>
  <si>
    <t>BM5209</t>
  </si>
  <si>
    <t>BM5207</t>
  </si>
  <si>
    <t>BM8102</t>
  </si>
  <si>
    <t>BM8510</t>
  </si>
  <si>
    <t>YOUTH</t>
  </si>
  <si>
    <t>LADIES COZY CONTRAST PULLOVER</t>
  </si>
  <si>
    <t>QUILTED CREW</t>
  </si>
  <si>
    <t>LADIES RALLY LACE-UP PULLOVER</t>
  </si>
  <si>
    <t>LADIES LS LACE UP PULLOVER</t>
  </si>
  <si>
    <t>LADIES MANCHESTER QTR ZIP</t>
  </si>
  <si>
    <t>LADIES TRAVEL V-NECK PULLOVER</t>
  </si>
  <si>
    <t>LADIES TRAVEL CROP PANT</t>
  </si>
  <si>
    <t>LADIES ALPINE FULL ZIP</t>
  </si>
  <si>
    <t>EVEREST FLEECE HALF ZIP</t>
  </si>
  <si>
    <t>LADIES FUZZY FLEECE CREW</t>
  </si>
  <si>
    <t>LADIES REMY FUZZY FLEECE PULLOVER</t>
  </si>
  <si>
    <t>LADIES QUILTED FUZZY FLEECE PULLOVER</t>
  </si>
  <si>
    <t>ADULT SHERPA QUARTER ZIP PULLOVER</t>
  </si>
  <si>
    <t>LADIES FULL ZIP SHERPA VEST</t>
  </si>
  <si>
    <t>LADIES FULL ZIP SHERPA JACKET</t>
  </si>
  <si>
    <t>ADULT VARSITY SHERPA</t>
  </si>
  <si>
    <t>LADIES ADVENTURE JACKET</t>
  </si>
  <si>
    <t>LADIES QUILTED MARKET JACKET</t>
  </si>
  <si>
    <t>LUNA LEGGING</t>
  </si>
  <si>
    <t>MENS TRI-BLEND TEE</t>
  </si>
  <si>
    <t>PIQUE POLO</t>
  </si>
  <si>
    <t>FLEECE QUARTER ZIP PULLOVER</t>
  </si>
  <si>
    <t>SULLIVAN 1/4 ZIP</t>
  </si>
  <si>
    <t>FLEECE BAJA PULLOVER</t>
  </si>
  <si>
    <t>FRENCH TERRY BUTTON PULLOVER</t>
  </si>
  <si>
    <t>MEN'S ALPINE QTR ZIP</t>
  </si>
  <si>
    <t>EVEREST PEAK JACKET</t>
  </si>
  <si>
    <t>MENS EVEREST FLEECE</t>
  </si>
  <si>
    <t>MEN'S TECH PANT</t>
  </si>
  <si>
    <t>YOUTH SUBLIMATED TEE</t>
  </si>
  <si>
    <t>Silver Price</t>
  </si>
  <si>
    <t>Gold Price</t>
  </si>
  <si>
    <t>Platinum Price</t>
  </si>
  <si>
    <t>Diamond Price</t>
  </si>
  <si>
    <t>MILB 15%</t>
  </si>
  <si>
    <t>MILB 13%</t>
  </si>
  <si>
    <t>MILB 13% TEAM RETAILER</t>
  </si>
  <si>
    <t>MILB 15% ALL OTHER RETAILER</t>
  </si>
  <si>
    <t>Decoration Price</t>
  </si>
  <si>
    <t>Royalty Cost</t>
  </si>
  <si>
    <t>Decorated Price + Royalty</t>
  </si>
  <si>
    <t>Decorated MSRP</t>
  </si>
  <si>
    <t>Select Royalty</t>
  </si>
  <si>
    <t>EC100</t>
  </si>
  <si>
    <t>EC200</t>
  </si>
  <si>
    <t>EY100</t>
  </si>
  <si>
    <t>ET100</t>
  </si>
  <si>
    <t>EC102</t>
  </si>
  <si>
    <t>EC500</t>
  </si>
  <si>
    <t>EC650</t>
  </si>
  <si>
    <t>RC1093</t>
  </si>
  <si>
    <t>RC1090</t>
  </si>
  <si>
    <t>RC1095</t>
  </si>
  <si>
    <t>RC1096</t>
  </si>
  <si>
    <t>RCY1093</t>
  </si>
  <si>
    <t>RS100</t>
  </si>
  <si>
    <t>RY100</t>
  </si>
  <si>
    <t>RT100</t>
  </si>
  <si>
    <t>OG100</t>
  </si>
  <si>
    <t>RM8103</t>
  </si>
  <si>
    <t>RW8103</t>
  </si>
  <si>
    <t>RD1000</t>
  </si>
  <si>
    <t>RD2200V</t>
  </si>
  <si>
    <t>RD3000</t>
  </si>
  <si>
    <t>RD1001</t>
  </si>
  <si>
    <t>RD5000</t>
  </si>
  <si>
    <t>RD4000</t>
  </si>
  <si>
    <t>RA6200</t>
  </si>
  <si>
    <t>RA6700</t>
  </si>
  <si>
    <t>RU9201</t>
  </si>
  <si>
    <t>RC9501</t>
  </si>
  <si>
    <t>PULLOVER HOODIE</t>
  </si>
  <si>
    <t>CREWNECK SWEATSHIRT</t>
  </si>
  <si>
    <t>YOUTH PULLOVER HOODIE</t>
  </si>
  <si>
    <t>MEN'S IMPACT JACKET</t>
  </si>
  <si>
    <t>WOMEN'S IMPACT JACKET</t>
  </si>
  <si>
    <t>BEANIE</t>
  </si>
  <si>
    <t>NECK GAITER</t>
  </si>
  <si>
    <t>TOTE BAG</t>
  </si>
  <si>
    <t>YOUTH UNISEX</t>
  </si>
  <si>
    <t>TODDLER</t>
  </si>
  <si>
    <t>ACCESSORIES</t>
  </si>
  <si>
    <t>DYO</t>
  </si>
  <si>
    <t>D’Youville University</t>
  </si>
  <si>
    <t>EAST TEXAS A&amp;M UNIV</t>
  </si>
  <si>
    <t>HWSC</t>
  </si>
  <si>
    <t>HOBART AND WILLIAM SMITH COLL</t>
  </si>
  <si>
    <t>DEA</t>
  </si>
  <si>
    <t>Hub City Spartanburgers</t>
  </si>
  <si>
    <t>HUSSON</t>
  </si>
  <si>
    <t>HUSSON UNIV</t>
  </si>
  <si>
    <t>MONCAMP</t>
  </si>
  <si>
    <t>Monmouth Univ. Bookstore ONLY</t>
  </si>
  <si>
    <t>MOUNT ST MARYS (MD)</t>
  </si>
  <si>
    <t>RHIT</t>
  </si>
  <si>
    <t>ROSE-HULMAN INST of TECH BKST</t>
  </si>
  <si>
    <t>SALISBURY</t>
  </si>
  <si>
    <t>SALISBURY UNIVERSITY</t>
  </si>
  <si>
    <t>SONOMA</t>
  </si>
  <si>
    <t>SONOMA STATE UNIVERSITY</t>
  </si>
  <si>
    <t>TCNJ</t>
  </si>
  <si>
    <t>THE COLLEGE OF NEW JERSEY</t>
  </si>
  <si>
    <t>PUGETSOUND</t>
  </si>
  <si>
    <t>UNIVERSITY OF PUGET SOUND</t>
  </si>
  <si>
    <t>West Virginia State U. BKST</t>
  </si>
  <si>
    <t>SHORT SLEEVE T-SHIRT</t>
  </si>
  <si>
    <t>LONG SLEEVE T-SHIRT</t>
  </si>
  <si>
    <t>SHORT SLEEVE POLO</t>
  </si>
  <si>
    <t>LONG SLEEVE BUTTON DOWN</t>
  </si>
  <si>
    <t>FULL ZIP HOODIE</t>
  </si>
  <si>
    <t>QUARTER ZIP PULLOVER</t>
  </si>
  <si>
    <t>WOMEN'S SHORT SLEEVE T-SHIRT</t>
  </si>
  <si>
    <t>YOUTH SHORT SLEEVE T-SHIRT</t>
  </si>
  <si>
    <t>TODDLER SHORT SLEEVE T-SHIRT</t>
  </si>
  <si>
    <t>YOUTH YOUTH PULLOVER HOODIE</t>
  </si>
  <si>
    <t>TODDLER YOUTH PULLOVER HOODIE</t>
  </si>
  <si>
    <t>WOMEN'S SHORT SLEEVE V-NECK SHIRT</t>
  </si>
  <si>
    <t>WOMEN'S TANK</t>
  </si>
  <si>
    <t>LONG SLEEVE SUN HOODIE</t>
  </si>
  <si>
    <t>ECO SNAPBACK HAT</t>
  </si>
  <si>
    <t>RM2101</t>
  </si>
  <si>
    <t>RW2101</t>
  </si>
  <si>
    <t>RM3101</t>
  </si>
  <si>
    <t>RW3101</t>
  </si>
  <si>
    <t>WOMEN'S LONG SLEEVE T-SHIRT</t>
  </si>
  <si>
    <t>MADE TO ORDER</t>
  </si>
  <si>
    <t>BU5101</t>
  </si>
  <si>
    <t>BU5102</t>
  </si>
  <si>
    <t>BU5301</t>
  </si>
  <si>
    <t>BU5302</t>
  </si>
  <si>
    <t>BU5303</t>
  </si>
  <si>
    <t>BU6602</t>
  </si>
  <si>
    <t>BU6703</t>
  </si>
  <si>
    <t>BU7401</t>
  </si>
  <si>
    <t>BU8101</t>
  </si>
  <si>
    <t>BW5210</t>
  </si>
  <si>
    <t>BW6504</t>
  </si>
  <si>
    <t>BW6507</t>
  </si>
  <si>
    <t>BW6603</t>
  </si>
  <si>
    <t>BW6803</t>
  </si>
  <si>
    <t>BW7101</t>
  </si>
  <si>
    <t>BY2103</t>
  </si>
  <si>
    <t>BY2703</t>
  </si>
  <si>
    <t>BY3514</t>
  </si>
  <si>
    <t>BY5102</t>
  </si>
  <si>
    <t>BY5210</t>
  </si>
  <si>
    <t>BY5303</t>
  </si>
  <si>
    <t>BY5404</t>
  </si>
  <si>
    <t>BY6104</t>
  </si>
  <si>
    <t>BY6303</t>
  </si>
  <si>
    <t>BY6501</t>
  </si>
  <si>
    <t>BY6502</t>
  </si>
  <si>
    <t>BY6504</t>
  </si>
  <si>
    <t>BY6602</t>
  </si>
  <si>
    <t>BY6603</t>
  </si>
  <si>
    <t>BY8101</t>
  </si>
  <si>
    <t>C11</t>
  </si>
  <si>
    <t>RT2101</t>
  </si>
  <si>
    <t>RT2103</t>
  </si>
  <si>
    <t>RT3102</t>
  </si>
  <si>
    <t>RT3104</t>
  </si>
  <si>
    <t>RT5201</t>
  </si>
  <si>
    <t>RT5204</t>
  </si>
  <si>
    <t>RT5302</t>
  </si>
  <si>
    <t>RT5305</t>
  </si>
  <si>
    <t>RT5703</t>
  </si>
  <si>
    <t>YS08</t>
  </si>
  <si>
    <t>YS101</t>
  </si>
  <si>
    <t>YS89</t>
  </si>
  <si>
    <t>YS95</t>
  </si>
  <si>
    <t>UNISEX FLANNEL CREW</t>
  </si>
  <si>
    <t>CORE FLEECE CREW</t>
  </si>
  <si>
    <t>UNISEX FLANNEL PULLOVER HOOD</t>
  </si>
  <si>
    <t>UNISEX CORDED PULLOVER HOOD</t>
  </si>
  <si>
    <t>CORE FLEECE HOODIE</t>
  </si>
  <si>
    <t>CORE FLEECE PANT</t>
  </si>
  <si>
    <t>OVERSIZED FLANNEL SHORT</t>
  </si>
  <si>
    <t>FLANNEL BUTTONDOWN SHIRT</t>
  </si>
  <si>
    <t>CORE FLEECE FULL ZIP</t>
  </si>
  <si>
    <t>LADIES ZEN FULL ZIP JACKET</t>
  </si>
  <si>
    <t>LADIES ESSENTIAL SPIRIT SHORT</t>
  </si>
  <si>
    <t>LADIES SEERSUCKER SHORT</t>
  </si>
  <si>
    <t>WOMEN'S CUFF FLANNEL PANT</t>
  </si>
  <si>
    <t>LADIES SEERSUCKER PANT</t>
  </si>
  <si>
    <t>LADIES BOXY FLANNEL SHIRT</t>
  </si>
  <si>
    <t>YOUTH ESSENTIAL TEE</t>
  </si>
  <si>
    <t>YTH ZEN SPORT TANK</t>
  </si>
  <si>
    <t>YOUTH POM POM JERSEY</t>
  </si>
  <si>
    <t>YOUTH CORE FLEECE CREW</t>
  </si>
  <si>
    <t>YOUTH ZEN FULL ZIP JACKET</t>
  </si>
  <si>
    <t>YOUTH CORE FLEECE HOODIE</t>
  </si>
  <si>
    <t>YOUTH COLORBLOCKED HOODIE</t>
  </si>
  <si>
    <t>YOUTH ZEN SPORT SHORT</t>
  </si>
  <si>
    <t>YTH ZEN LEGGING</t>
  </si>
  <si>
    <t>YOUTH FLANNEL SHORT</t>
  </si>
  <si>
    <t>YOUTH FLEECE SHORT</t>
  </si>
  <si>
    <t>YOUTH ESSENTIAL SPIRIT SHORT</t>
  </si>
  <si>
    <t>YOUTH CORE FLEECE PANT</t>
  </si>
  <si>
    <t>YOUTH WIDE CUFF FLANNEL PANT</t>
  </si>
  <si>
    <t>YOUTH CORE FLEECE FULL ZIP</t>
  </si>
  <si>
    <t>ADULT SIGNATURE COTTON BOXER</t>
  </si>
  <si>
    <t>REALTREE POLY PERFORMANCE SST</t>
  </si>
  <si>
    <t>REALTREE PERFORMANCE CLR BLOCKED SST</t>
  </si>
  <si>
    <t>REALTREE POLY PERFORMANCE LST</t>
  </si>
  <si>
    <t>REALTREE PERFORMANCE CLR BLOCKED LST</t>
  </si>
  <si>
    <t>REALTREE PERFORMANCE FULL ZIP HOOD</t>
  </si>
  <si>
    <t>REALTREE PERFORMANCE CLR BLK FULL ZIP HOOD</t>
  </si>
  <si>
    <t>REALTREE PERFORMANCE  HOODED FLEECE</t>
  </si>
  <si>
    <t>REALTREE PERFORMANCE CLR BLK HOOD</t>
  </si>
  <si>
    <t>REALTREE PERFORMANCE QTR ZIP COLOR BLOCK</t>
  </si>
  <si>
    <t>GIRLS LOVE 'EM LONGER LEGGINGS</t>
  </si>
  <si>
    <t>GIRLS SUPPORT YOUR TEAM BRA</t>
  </si>
  <si>
    <t>GIRLS PRACTICE JACKET</t>
  </si>
  <si>
    <t>GIRLS STUDIO JACKET</t>
  </si>
  <si>
    <t>GIRLS</t>
  </si>
  <si>
    <t>2026 Price Tier:</t>
  </si>
  <si>
    <t>REALTREE</t>
  </si>
  <si>
    <t>CONTRAST STITCH BABY TEE</t>
  </si>
  <si>
    <t>BCF501</t>
  </si>
  <si>
    <t>BCF620</t>
  </si>
  <si>
    <t>BCF624</t>
  </si>
  <si>
    <t>BCF701</t>
  </si>
  <si>
    <t>BMS231</t>
  </si>
  <si>
    <t>BMS231P</t>
  </si>
  <si>
    <t>BMS251M</t>
  </si>
  <si>
    <t>BMS251P</t>
  </si>
  <si>
    <t>BMS310</t>
  </si>
  <si>
    <t>BMS3701</t>
  </si>
  <si>
    <t>BMS641M</t>
  </si>
  <si>
    <t>BMS641P</t>
  </si>
  <si>
    <t>BMS648</t>
  </si>
  <si>
    <t>BMS648P</t>
  </si>
  <si>
    <t>BUS910</t>
  </si>
  <si>
    <t>BUS920</t>
  </si>
  <si>
    <t>BWS204P</t>
  </si>
  <si>
    <t>BWS221</t>
  </si>
  <si>
    <t>BWS231</t>
  </si>
  <si>
    <t>BWS231P</t>
  </si>
  <si>
    <t>BWS251M</t>
  </si>
  <si>
    <t>BWS251P</t>
  </si>
  <si>
    <t>BWS409</t>
  </si>
  <si>
    <t>BWS620P</t>
  </si>
  <si>
    <t>BWS641M</t>
  </si>
  <si>
    <t>BWS641P</t>
  </si>
  <si>
    <t>BYS210</t>
  </si>
  <si>
    <t>BYS251M</t>
  </si>
  <si>
    <t>BYS251P</t>
  </si>
  <si>
    <t>BYS310</t>
  </si>
  <si>
    <t>BYS311</t>
  </si>
  <si>
    <t>BYS3701</t>
  </si>
  <si>
    <t>BYS3701P</t>
  </si>
  <si>
    <t>BYS624</t>
  </si>
  <si>
    <t>BYS624P</t>
  </si>
  <si>
    <t>BYS641M</t>
  </si>
  <si>
    <t>BYS641P</t>
  </si>
  <si>
    <t>ACCESSORY</t>
  </si>
  <si>
    <t>LADIES CUSTOM FLANNEL SHORT</t>
  </si>
  <si>
    <t>LADIES CUSTOM FLANNEL PANT</t>
  </si>
  <si>
    <t>MEN'S CUSTOM FLANNEL PANT</t>
  </si>
  <si>
    <t>MEN'S CUSTOM FLANNEL SHORT</t>
  </si>
  <si>
    <t>MENS SUBLIMATED POLO</t>
  </si>
  <si>
    <t>MEN'S SUBLIMATED MESH TANK</t>
  </si>
  <si>
    <t>MEN'S SUBLIMATED TANK</t>
  </si>
  <si>
    <t>MEN'S SUBLIMATED MESH SHORT</t>
  </si>
  <si>
    <t>MEN'S SUBLIMATED SHORT</t>
  </si>
  <si>
    <t>MEN'S SUBLIMATED BOXER</t>
  </si>
  <si>
    <t>SUBLIMATED BOXER</t>
  </si>
  <si>
    <t>SUBLIMATED BLANKET</t>
  </si>
  <si>
    <t>SUBLIMATED BUCKET HAT</t>
  </si>
  <si>
    <t>LADIES SUBLIMATED POLO</t>
  </si>
  <si>
    <t>LADIES SUBLIMATED MESH TANK</t>
  </si>
  <si>
    <t>LADIES SUBLIMATED TANK</t>
  </si>
  <si>
    <t>LADIES (HALEY) SUBLIMATED PANT POLY SPANDEX</t>
  </si>
  <si>
    <t>LADIES SUBLIMATED MESH SHORT</t>
  </si>
  <si>
    <t>LADIES SUBLIMATED SHORT</t>
  </si>
  <si>
    <t>YOUTH SUBLIMATED 2 BUTTON PLACKET TEE</t>
  </si>
  <si>
    <t>YOUTH SUBLIMATED MESH TANK</t>
  </si>
  <si>
    <t>YOUTH SUBLIMATED TANK</t>
  </si>
  <si>
    <t>YOUTH SUBLIMATED LS TEE</t>
  </si>
  <si>
    <t>YTH SUBLIMATED PULLOVER HOOD</t>
  </si>
  <si>
    <t>YOUTH SUBLIMATION PANT</t>
  </si>
  <si>
    <t>YOUTH SUBLIMATED MESH SHORT</t>
  </si>
  <si>
    <t>YOUTH SUBLMIATED SHORT</t>
  </si>
  <si>
    <t>ABEI</t>
  </si>
  <si>
    <t>ABERDEEN IRONBIRDS</t>
  </si>
  <si>
    <t>AGI</t>
  </si>
  <si>
    <t>Augusta GreenJackets</t>
  </si>
  <si>
    <t>AKRRM</t>
  </si>
  <si>
    <t>Akron RubberDucks</t>
  </si>
  <si>
    <t>ALBI</t>
  </si>
  <si>
    <t>Albuquerque Isotopes</t>
  </si>
  <si>
    <t>ALTC</t>
  </si>
  <si>
    <t>Altoona Curve</t>
  </si>
  <si>
    <t>ALYTH</t>
  </si>
  <si>
    <t>U OF ALABAMA TUSCALOOSA YTH</t>
  </si>
  <si>
    <t>N</t>
  </si>
  <si>
    <t>ARKMEN</t>
  </si>
  <si>
    <t>U OF ARKANSAS MENS</t>
  </si>
  <si>
    <t>ARKT</t>
  </si>
  <si>
    <t>Arkansas Travelers</t>
  </si>
  <si>
    <t>ARKWMS</t>
  </si>
  <si>
    <t>U OF ARKANSAS WOMENS</t>
  </si>
  <si>
    <t>ARKYTH</t>
  </si>
  <si>
    <t>U OF ARKANSAS YTH</t>
  </si>
  <si>
    <t>ARS</t>
  </si>
  <si>
    <t>ARIZONA STATE APPAREL</t>
  </si>
  <si>
    <t>ARSMEN</t>
  </si>
  <si>
    <t>ARIZONA STATE UNIVERSITY MENS</t>
  </si>
  <si>
    <t>ASHT</t>
  </si>
  <si>
    <t>Asheville Tourists</t>
  </si>
  <si>
    <t>AUBMENS</t>
  </si>
  <si>
    <t>AUBURN UNIV MENS</t>
  </si>
  <si>
    <t>AUBU</t>
  </si>
  <si>
    <t>Auburn Doubledays</t>
  </si>
  <si>
    <t>AUBWMS</t>
  </si>
  <si>
    <t>AUBURN UNIVERSITY WOMENS</t>
  </si>
  <si>
    <t>AUBYTH</t>
  </si>
  <si>
    <t>AUBURN UNIV YTH</t>
  </si>
  <si>
    <t>BAKE</t>
  </si>
  <si>
    <t>Bakersfield Blaze</t>
  </si>
  <si>
    <t>BATA</t>
  </si>
  <si>
    <t>Batavia Muckdogs</t>
  </si>
  <si>
    <t>BCM</t>
  </si>
  <si>
    <t>Brevard County Manatees</t>
  </si>
  <si>
    <t>BELO</t>
  </si>
  <si>
    <t>Beloit Snappers</t>
  </si>
  <si>
    <t>BHMB</t>
  </si>
  <si>
    <t>Birmingham Barons</t>
  </si>
  <si>
    <t>BILL</t>
  </si>
  <si>
    <t>Billings Mustangs</t>
  </si>
  <si>
    <t>BILS</t>
  </si>
  <si>
    <t>Biloxi Shuckers</t>
  </si>
  <si>
    <t>BING</t>
  </si>
  <si>
    <t>Binghamton Mets</t>
  </si>
  <si>
    <t>BKCL</t>
  </si>
  <si>
    <t>Brooklyn Cyclones</t>
  </si>
  <si>
    <t>BLUB</t>
  </si>
  <si>
    <t>Bluefield Blue Jays</t>
  </si>
  <si>
    <t>BM</t>
  </si>
  <si>
    <t>BRADENTON MARAUDERS</t>
  </si>
  <si>
    <t>BOIH</t>
  </si>
  <si>
    <t>Boise Hawks</t>
  </si>
  <si>
    <t>BOWB</t>
  </si>
  <si>
    <t>Bowie Baysox</t>
  </si>
  <si>
    <t>BRAM</t>
  </si>
  <si>
    <t>Bradenton Marauders</t>
  </si>
  <si>
    <t>BRIP</t>
  </si>
  <si>
    <t>Bristol Pirates</t>
  </si>
  <si>
    <t>BSUMEN</t>
  </si>
  <si>
    <t>BOISE STATE MEN</t>
  </si>
  <si>
    <t>BSUWMS</t>
  </si>
  <si>
    <t>BOISE STATE WMS</t>
  </si>
  <si>
    <t>BSUYTH</t>
  </si>
  <si>
    <t>BOISE STATE YTH</t>
  </si>
  <si>
    <t>BUFF</t>
  </si>
  <si>
    <t>Buffalo Bisons</t>
  </si>
  <si>
    <t>BURL</t>
  </si>
  <si>
    <t>Burlington Bees</t>
  </si>
  <si>
    <t>BURR</t>
  </si>
  <si>
    <t>Burlington Royals</t>
  </si>
  <si>
    <t>CCH</t>
  </si>
  <si>
    <t>Corpus Christi Hooks</t>
  </si>
  <si>
    <t>CHAR</t>
  </si>
  <si>
    <t>Charlotte Knights</t>
  </si>
  <si>
    <t>CHAS</t>
  </si>
  <si>
    <t>Charlotte Stone Crabs</t>
  </si>
  <si>
    <t>CHAT</t>
  </si>
  <si>
    <t>Chattanooga Lookouts</t>
  </si>
  <si>
    <t>CINWMS</t>
  </si>
  <si>
    <t>U OF CINCINNATI WMS</t>
  </si>
  <si>
    <t>CINYTH</t>
  </si>
  <si>
    <t>U OF CINCINNATI YTH</t>
  </si>
  <si>
    <t>CLK</t>
  </si>
  <si>
    <t>CLINTON LUMBERKINGS</t>
  </si>
  <si>
    <t>CLMEN</t>
  </si>
  <si>
    <t>CLEMSON UNIVERSITY MEN</t>
  </si>
  <si>
    <t>CLWMS</t>
  </si>
  <si>
    <t>CLEMSON UNIVERSITY WMS</t>
  </si>
  <si>
    <t>CLWTR</t>
  </si>
  <si>
    <t>Clearwater Threshers</t>
  </si>
  <si>
    <t>CLYTH</t>
  </si>
  <si>
    <t>CLEMSON UNIVERSITY YTH</t>
  </si>
  <si>
    <t>CMC</t>
  </si>
  <si>
    <t>Carolina Mudcats</t>
  </si>
  <si>
    <t>COLCL</t>
  </si>
  <si>
    <t>Columbus Clippers</t>
  </si>
  <si>
    <t>COLMEN</t>
  </si>
  <si>
    <t>U OF COLORADO MEN</t>
  </si>
  <si>
    <t>COLWMS</t>
  </si>
  <si>
    <t>U OF COLORADO WOMENS</t>
  </si>
  <si>
    <t>COLYTH</t>
  </si>
  <si>
    <t>U OF COLORADO YTH</t>
  </si>
  <si>
    <t>CONMEN</t>
  </si>
  <si>
    <t>U OF CONNECTICUT MEN</t>
  </si>
  <si>
    <t>CONT</t>
  </si>
  <si>
    <t>Connecticut Tigers</t>
  </si>
  <si>
    <t>CONWMS</t>
  </si>
  <si>
    <t>U OF CONNECTICUT WMS</t>
  </si>
  <si>
    <t>CONYTH</t>
  </si>
  <si>
    <t>U OF CONNECTICUT YTH</t>
  </si>
  <si>
    <t>CRD</t>
  </si>
  <si>
    <t>Charleston RiverDogs</t>
  </si>
  <si>
    <t>CRR</t>
  </si>
  <si>
    <t>Cedar Rapids Kernels</t>
  </si>
  <si>
    <t>CSSS</t>
  </si>
  <si>
    <t>Colorado Springs Sky Sox</t>
  </si>
  <si>
    <t>DANB</t>
  </si>
  <si>
    <t>Danville Braves</t>
  </si>
  <si>
    <t>DAYC</t>
  </si>
  <si>
    <t>Daytona Tortugas</t>
  </si>
  <si>
    <t>DAYD</t>
  </si>
  <si>
    <t>Dayton Dragons</t>
  </si>
  <si>
    <t>DBJ</t>
  </si>
  <si>
    <t>Dunedin Blue Jays</t>
  </si>
  <si>
    <t>DELM</t>
  </si>
  <si>
    <t>DELMARVA SHOREBIRDS</t>
  </si>
  <si>
    <t>DIX</t>
  </si>
  <si>
    <t>DIXIE STATE UNIVERSITY</t>
  </si>
  <si>
    <t>DURB</t>
  </si>
  <si>
    <t>Durham Bulls</t>
  </si>
  <si>
    <t>ECUMEN</t>
  </si>
  <si>
    <t>EAST CAROLINA UNIVERSITY MEN</t>
  </si>
  <si>
    <t>ECUWMS</t>
  </si>
  <si>
    <t>EAST CAROLINA UNIVERSITY WMS</t>
  </si>
  <si>
    <t>ECUYTH</t>
  </si>
  <si>
    <t>EAST CAROLINA UNIVERSITY YTH</t>
  </si>
  <si>
    <t>ELPC</t>
  </si>
  <si>
    <t>EL PASO CHIHUAHUAS</t>
  </si>
  <si>
    <t>ERIE</t>
  </si>
  <si>
    <t>Erie SeaWolves</t>
  </si>
  <si>
    <t>ETWN</t>
  </si>
  <si>
    <t>Elizabethton Twins</t>
  </si>
  <si>
    <t>EUGN</t>
  </si>
  <si>
    <t>Eugene Emeralds</t>
  </si>
  <si>
    <t>EVER</t>
  </si>
  <si>
    <t>Everett AquaSox</t>
  </si>
  <si>
    <t>FLAMEN</t>
  </si>
  <si>
    <t>U OF FLORIDA MEN</t>
  </si>
  <si>
    <t>FLAYTH</t>
  </si>
  <si>
    <t>U OF FLORIDA YTH</t>
  </si>
  <si>
    <t>FLFI</t>
  </si>
  <si>
    <t>Florida Firefrogs</t>
  </si>
  <si>
    <t>FORM</t>
  </si>
  <si>
    <t>Fort Myers Miracle</t>
  </si>
  <si>
    <t>FORT</t>
  </si>
  <si>
    <t>Fort Wayne TinCaps</t>
  </si>
  <si>
    <t>FREK</t>
  </si>
  <si>
    <t>Frederick Keys</t>
  </si>
  <si>
    <t>FRES</t>
  </si>
  <si>
    <t>Fresno Grizzlies</t>
  </si>
  <si>
    <t>FRIR</t>
  </si>
  <si>
    <t>Frisco RoughRiders</t>
  </si>
  <si>
    <t>FSUMEN</t>
  </si>
  <si>
    <t>FLORIDA STATE UNIVERSITY MEN</t>
  </si>
  <si>
    <t>FSUWMS</t>
  </si>
  <si>
    <t>FLORIDA STATE UNIVERSITY WMS</t>
  </si>
  <si>
    <t>FSUYTH</t>
  </si>
  <si>
    <t>FLORIDA STATE UNIVERSITY YTH</t>
  </si>
  <si>
    <t>GRA</t>
  </si>
  <si>
    <t>Greeneville Astros</t>
  </si>
  <si>
    <t>GRAR</t>
  </si>
  <si>
    <t>Grand Junction Rockies</t>
  </si>
  <si>
    <t>GRED</t>
  </si>
  <si>
    <t>Greenville Dr</t>
  </si>
  <si>
    <t>GREL</t>
  </si>
  <si>
    <t>Great Lakes Loons</t>
  </si>
  <si>
    <t>GREV</t>
  </si>
  <si>
    <t>Great Falls Voyagers</t>
  </si>
  <si>
    <t>GRGR</t>
  </si>
  <si>
    <t>Greensboro Grasshoppers</t>
  </si>
  <si>
    <t>GTWMS</t>
  </si>
  <si>
    <t>GEORGIA TECH WOMENS</t>
  </si>
  <si>
    <t>GTYTH</t>
  </si>
  <si>
    <t>GEORGIA TECH YTH</t>
  </si>
  <si>
    <t>GWIB</t>
  </si>
  <si>
    <t>Gwinnett Braves</t>
  </si>
  <si>
    <t>HAGS</t>
  </si>
  <si>
    <t>Hagerstown Suns</t>
  </si>
  <si>
    <t>HARTY</t>
  </si>
  <si>
    <t>HARTFORD YARD GOATS</t>
  </si>
  <si>
    <t>HBS</t>
  </si>
  <si>
    <t>Harrisburg Senators</t>
  </si>
  <si>
    <t>HDM</t>
  </si>
  <si>
    <t>High Desert Mavericks</t>
  </si>
  <si>
    <t>HELB</t>
  </si>
  <si>
    <t>Helena Brewers</t>
  </si>
  <si>
    <t>HICC</t>
  </si>
  <si>
    <t>Hickory Crawdads</t>
  </si>
  <si>
    <t>HILH</t>
  </si>
  <si>
    <t>Hillsboro Hops</t>
  </si>
  <si>
    <t>HOLY</t>
  </si>
  <si>
    <t>HOLY CROSS COLLEGE</t>
  </si>
  <si>
    <t>HOTROD</t>
  </si>
  <si>
    <t>BOWLING GREEN HOT RODS</t>
  </si>
  <si>
    <t>HOUINT</t>
  </si>
  <si>
    <t>U OF HOUSTON HOUSTON INST</t>
  </si>
  <si>
    <t>HVR</t>
  </si>
  <si>
    <t>Hudson Valley Renegades</t>
  </si>
  <si>
    <t>IFCHU</t>
  </si>
  <si>
    <t>Idaho Falls Chukars</t>
  </si>
  <si>
    <t>ILMENS</t>
  </si>
  <si>
    <t>U OF ILLINOIS MENS</t>
  </si>
  <si>
    <t>ILWMS</t>
  </si>
  <si>
    <t>U OF ILLINOIS WMS</t>
  </si>
  <si>
    <t>ILYTH</t>
  </si>
  <si>
    <t>U OF ILLINOIS YTH</t>
  </si>
  <si>
    <t>INDI</t>
  </si>
  <si>
    <t>Indianapolis Indians</t>
  </si>
  <si>
    <t>INLS</t>
  </si>
  <si>
    <t>Inland Empire 66ers</t>
  </si>
  <si>
    <t>IOWA</t>
  </si>
  <si>
    <t>Iowa Cubs</t>
  </si>
  <si>
    <t>JACG</t>
  </si>
  <si>
    <t>Jackson Generals</t>
  </si>
  <si>
    <t>JCC</t>
  </si>
  <si>
    <t>Johnson City Cardinals</t>
  </si>
  <si>
    <t>JKSN</t>
  </si>
  <si>
    <t>Jacksonville Jumbo Shrimp</t>
  </si>
  <si>
    <t>JUPI</t>
  </si>
  <si>
    <t>Jupiter Hammerheads</t>
  </si>
  <si>
    <t>KANN</t>
  </si>
  <si>
    <t>Kannapolis Cannon Ballers</t>
  </si>
  <si>
    <t>KMET</t>
  </si>
  <si>
    <t>Kingsport Mets</t>
  </si>
  <si>
    <t>KSWMS</t>
  </si>
  <si>
    <t>U OF KANSAS WMS</t>
  </si>
  <si>
    <t>KSYTH</t>
  </si>
  <si>
    <t>U OF KANSAS YTH</t>
  </si>
  <si>
    <t>KY</t>
  </si>
  <si>
    <t>KENTUCKY - DO NOT USE</t>
  </si>
  <si>
    <t>LAKC</t>
  </si>
  <si>
    <t>Lake County Captains</t>
  </si>
  <si>
    <t>LANC</t>
  </si>
  <si>
    <t>Lancaster JetHawks</t>
  </si>
  <si>
    <t>LANS</t>
  </si>
  <si>
    <t>Lansing Lugnuts</t>
  </si>
  <si>
    <t>LASV</t>
  </si>
  <si>
    <t>Las Vegas Aviators</t>
  </si>
  <si>
    <t>LDBC</t>
  </si>
  <si>
    <t>Lakewood BlueClaws</t>
  </si>
  <si>
    <t>LEHI</t>
  </si>
  <si>
    <t>Lehigh Valley IronPigs</t>
  </si>
  <si>
    <t>LES</t>
  </si>
  <si>
    <t>Lake Elsinore Storm</t>
  </si>
  <si>
    <t>LEX</t>
  </si>
  <si>
    <t>Lexington Legends</t>
  </si>
  <si>
    <t>LIUP</t>
  </si>
  <si>
    <t>LONG ISLAND UNIV POST</t>
  </si>
  <si>
    <t>LLT</t>
  </si>
  <si>
    <t>Lakeland Flying Tigers</t>
  </si>
  <si>
    <t>LOUB</t>
  </si>
  <si>
    <t>Louisville Bats</t>
  </si>
  <si>
    <t>LOUMEN</t>
  </si>
  <si>
    <t>U OF LOUISVILLE MENS</t>
  </si>
  <si>
    <t>LOUWMS</t>
  </si>
  <si>
    <t>U OF LOUISVILLE WOMENS</t>
  </si>
  <si>
    <t>LOUYTH</t>
  </si>
  <si>
    <t>U OF LOUISVILLE YTH</t>
  </si>
  <si>
    <t>LOWE</t>
  </si>
  <si>
    <t>Lowell Spinners</t>
  </si>
  <si>
    <t>LSUMEN</t>
  </si>
  <si>
    <t>LOUISIANA STATE UNIV MEN</t>
  </si>
  <si>
    <t>LSUWMS</t>
  </si>
  <si>
    <t>LOUISIANA STATE UNIV WMS</t>
  </si>
  <si>
    <t>LSUYTH</t>
  </si>
  <si>
    <t>LOUISIANA STATE UNIV YTH</t>
  </si>
  <si>
    <t>LYNC</t>
  </si>
  <si>
    <t>Lynchburg Hillcats</t>
  </si>
  <si>
    <t>MAVS</t>
  </si>
  <si>
    <t>Mahoning Valley Scrappers</t>
  </si>
  <si>
    <t>MCSMEN</t>
  </si>
  <si>
    <t>MICHIGAN STATE UNIVERSIT MEN</t>
  </si>
  <si>
    <t>MCSWMS</t>
  </si>
  <si>
    <t>MICHIGAN STATE UNIVERSITY WMS</t>
  </si>
  <si>
    <t>MCSYTH</t>
  </si>
  <si>
    <t>MICHIGAN STATE UNIVERSITY YTH</t>
  </si>
  <si>
    <t>MEMP</t>
  </si>
  <si>
    <t>Memphis Redbirds</t>
  </si>
  <si>
    <t>MICWMS</t>
  </si>
  <si>
    <t>U OF MICHIGAN WOMENS</t>
  </si>
  <si>
    <t>MICYTH</t>
  </si>
  <si>
    <t>U OF MICHIGAN YTH</t>
  </si>
  <si>
    <t>MISB</t>
  </si>
  <si>
    <t>Mississippi Braves</t>
  </si>
  <si>
    <t>MISWMS</t>
  </si>
  <si>
    <t>U OF MISSOURI WMS</t>
  </si>
  <si>
    <t>MISYTH</t>
  </si>
  <si>
    <t>U OF MISSOURI YTH</t>
  </si>
  <si>
    <t>MLRH</t>
  </si>
  <si>
    <t>Midland RockHounds</t>
  </si>
  <si>
    <t>MNTB</t>
  </si>
  <si>
    <t>Montgomery Biscuits</t>
  </si>
  <si>
    <t>MNXWMS</t>
  </si>
  <si>
    <t>U OF MINNESOTA WOMENS</t>
  </si>
  <si>
    <t>MNXYTH</t>
  </si>
  <si>
    <t>U OF MINNESOTA YTH</t>
  </si>
  <si>
    <t>MOBI</t>
  </si>
  <si>
    <t>Rocket City Trash Pandas</t>
  </si>
  <si>
    <t>MODN</t>
  </si>
  <si>
    <t>Modesto Nuts</t>
  </si>
  <si>
    <t>MOR</t>
  </si>
  <si>
    <t>MORGAN STATE</t>
  </si>
  <si>
    <t>MSMEN</t>
  </si>
  <si>
    <t>U OF MISSISSIPPI MEN</t>
  </si>
  <si>
    <t>MSOS</t>
  </si>
  <si>
    <t>Missoula Osprey</t>
  </si>
  <si>
    <t>MSWMS</t>
  </si>
  <si>
    <t>U OF MISSISSIPPI WOMENS</t>
  </si>
  <si>
    <t>MSYTH</t>
  </si>
  <si>
    <t>U OF MISSISSIPPI YTH</t>
  </si>
  <si>
    <t>MYRT</t>
  </si>
  <si>
    <t>Myrtle Beach Pelicans</t>
  </si>
  <si>
    <t>NASH</t>
  </si>
  <si>
    <t>Nashville Sounds</t>
  </si>
  <si>
    <t>NBWMS</t>
  </si>
  <si>
    <t>U OF NEBRASKA LINCOLN WMS</t>
  </si>
  <si>
    <t>NBYTH</t>
  </si>
  <si>
    <t>U OF NEBRASKA YOUTH</t>
  </si>
  <si>
    <t>NCG</t>
  </si>
  <si>
    <t>U OF NORTH CAROLINA GREENSBORO</t>
  </si>
  <si>
    <t>NEWZ</t>
  </si>
  <si>
    <t>New Orleans Zephyrs</t>
  </si>
  <si>
    <t>NHFC</t>
  </si>
  <si>
    <t>New Hampshire Fisher Cats</t>
  </si>
  <si>
    <t>NORN</t>
  </si>
  <si>
    <t>Northwest Arkansas Naturals</t>
  </si>
  <si>
    <t>NORT</t>
  </si>
  <si>
    <t>Norfolk Tides</t>
  </si>
  <si>
    <t>NOVASOUTH</t>
  </si>
  <si>
    <t>NOVA SOUTHEASTERN UNIV</t>
  </si>
  <si>
    <t>NWSWMS</t>
  </si>
  <si>
    <t>NORTHWESTERN UNIVERSITY WMS</t>
  </si>
  <si>
    <t>NWSYTH</t>
  </si>
  <si>
    <t>NORTHWESTERN UNIVERSITY YTH</t>
  </si>
  <si>
    <t>OGDR</t>
  </si>
  <si>
    <t>Ogden Raptors</t>
  </si>
  <si>
    <t>OKCD</t>
  </si>
  <si>
    <t>Oklahoma City Dodgers</t>
  </si>
  <si>
    <t>OKCMEN</t>
  </si>
  <si>
    <t>U OF OKLAHOMA MEN</t>
  </si>
  <si>
    <t>OKCR</t>
  </si>
  <si>
    <t>Oklahoma City RedHawks</t>
  </si>
  <si>
    <t>OKCWMS</t>
  </si>
  <si>
    <t>U OF OKLAHOMA WOMENS</t>
  </si>
  <si>
    <t>OKCYTH</t>
  </si>
  <si>
    <t>U OF OKLAHOMA YTH</t>
  </si>
  <si>
    <t>OKSMEN</t>
  </si>
  <si>
    <t>OKLAHOMA STATE UNIVERSITY MENS</t>
  </si>
  <si>
    <t>OKSWMS</t>
  </si>
  <si>
    <t>OKLAHOMA STATE UNIV WOMENS</t>
  </si>
  <si>
    <t>OKSYTH</t>
  </si>
  <si>
    <t>OKLAHOMA STATE UNIV YTH</t>
  </si>
  <si>
    <t>OMAS</t>
  </si>
  <si>
    <t>Omaha Storm Chasers</t>
  </si>
  <si>
    <t>OREO</t>
  </si>
  <si>
    <t>Orem Owlz</t>
  </si>
  <si>
    <t>ORSMEN</t>
  </si>
  <si>
    <t>OREGON STATE UNIV MEN</t>
  </si>
  <si>
    <t>ORSWMS</t>
  </si>
  <si>
    <t>OREGON STATE UNIV WOMEN</t>
  </si>
  <si>
    <t>ORSYTH</t>
  </si>
  <si>
    <t>OREGON STATE UNIV YOUTH</t>
  </si>
  <si>
    <t>PALC</t>
  </si>
  <si>
    <t>Palm Beach Cardinals</t>
  </si>
  <si>
    <t>PEDC</t>
  </si>
  <si>
    <t>Peoria Chiefs</t>
  </si>
  <si>
    <t>PENB</t>
  </si>
  <si>
    <t>Pensacola Blue Wahoos</t>
  </si>
  <si>
    <t>PITWMS</t>
  </si>
  <si>
    <t>U OF PITTSBURGH WMS</t>
  </si>
  <si>
    <t>PITYTH</t>
  </si>
  <si>
    <t>U OF PITTSBURGH YTH</t>
  </si>
  <si>
    <t>POTN</t>
  </si>
  <si>
    <t>Potomac Nationals</t>
  </si>
  <si>
    <t>PRIN</t>
  </si>
  <si>
    <t>Princeton Rays</t>
  </si>
  <si>
    <t>PSD</t>
  </si>
  <si>
    <t>Portland Sea Dogs</t>
  </si>
  <si>
    <t>PSOX</t>
  </si>
  <si>
    <t>Pawtucket Red Sox</t>
  </si>
  <si>
    <t>PSTMEN</t>
  </si>
  <si>
    <t>PENN STATE UNIVERSITY MENS</t>
  </si>
  <si>
    <t>PSTWMS</t>
  </si>
  <si>
    <t>PENN STATE UNIVERSITY WMS</t>
  </si>
  <si>
    <t>PSTYTH</t>
  </si>
  <si>
    <t>PENN STATE UNIVERSITY YTH</t>
  </si>
  <si>
    <t>PULM</t>
  </si>
  <si>
    <t>Pulaski Mariners</t>
  </si>
  <si>
    <t>QCRB</t>
  </si>
  <si>
    <t>Quad Cities River Bandits</t>
  </si>
  <si>
    <t>RANQ</t>
  </si>
  <si>
    <t>Rancho Cucamonga Quakes</t>
  </si>
  <si>
    <t>RDNG</t>
  </si>
  <si>
    <t>Reading Fightin Phils</t>
  </si>
  <si>
    <t>RENA</t>
  </si>
  <si>
    <t>Reno Aces</t>
  </si>
  <si>
    <t>RICF</t>
  </si>
  <si>
    <t>Richmond Flying Squirrels</t>
  </si>
  <si>
    <t>ROMB</t>
  </si>
  <si>
    <t>Rome Braves</t>
  </si>
  <si>
    <t>RRE</t>
  </si>
  <si>
    <t>Round Rock Express</t>
  </si>
  <si>
    <t>RRW</t>
  </si>
  <si>
    <t>Rochester Red Wings</t>
  </si>
  <si>
    <t>SACR</t>
  </si>
  <si>
    <t>Sacramento River Cats</t>
  </si>
  <si>
    <t>SAIM</t>
  </si>
  <si>
    <t>St Lucie Mets</t>
  </si>
  <si>
    <t>SALB</t>
  </si>
  <si>
    <t>Salt Lake Bees</t>
  </si>
  <si>
    <t>SALR</t>
  </si>
  <si>
    <t>Salem Red Sox</t>
  </si>
  <si>
    <t>SALV</t>
  </si>
  <si>
    <t>Salem Keizer Volcanoes</t>
  </si>
  <si>
    <t>SAM</t>
  </si>
  <si>
    <t>Amarillo Sod Poodles</t>
  </si>
  <si>
    <t>SAMM</t>
  </si>
  <si>
    <t>San Antonio Missions</t>
  </si>
  <si>
    <t>SAVA</t>
  </si>
  <si>
    <t>Savannah Sand Gnats</t>
  </si>
  <si>
    <t>SBSH</t>
  </si>
  <si>
    <t>South Bend Silver Hawks</t>
  </si>
  <si>
    <t>SCRR</t>
  </si>
  <si>
    <t>Scranton Wilkes-Barre RailRide</t>
  </si>
  <si>
    <t>SJG</t>
  </si>
  <si>
    <t>San Jose Giants</t>
  </si>
  <si>
    <t>SPIC</t>
  </si>
  <si>
    <t>Springfield Cardinals</t>
  </si>
  <si>
    <t>SPIN</t>
  </si>
  <si>
    <t>Spokane Indians</t>
  </si>
  <si>
    <t>STAS</t>
  </si>
  <si>
    <t>State College Spikes</t>
  </si>
  <si>
    <t>STIY</t>
  </si>
  <si>
    <t>Staten Island Yankees</t>
  </si>
  <si>
    <t>STM</t>
  </si>
  <si>
    <t>ST MARYS COLLEGE OF CALIF</t>
  </si>
  <si>
    <t>STOP</t>
  </si>
  <si>
    <t>Stockton Ports</t>
  </si>
  <si>
    <t>SYRA</t>
  </si>
  <si>
    <t>Syracuse Chiefs</t>
  </si>
  <si>
    <t>SYRMEN</t>
  </si>
  <si>
    <t>SYRACUSE UNIVERSITY MEN</t>
  </si>
  <si>
    <t>SYRWMS</t>
  </si>
  <si>
    <t>SYRACUSE UNIVERSITY WMS</t>
  </si>
  <si>
    <t>SYRYTH</t>
  </si>
  <si>
    <t>SYRACUSE UNIVERSITY YTH</t>
  </si>
  <si>
    <t>TACO</t>
  </si>
  <si>
    <t>Tacoma Rainiers</t>
  </si>
  <si>
    <t>TAMMEN</t>
  </si>
  <si>
    <t>TEXAS A&amp;M UNIVERSITY MEN</t>
  </si>
  <si>
    <t>TAMWMS</t>
  </si>
  <si>
    <t>TEXAS A&amp;M UNIV WMS</t>
  </si>
  <si>
    <t>TAMYTH</t>
  </si>
  <si>
    <t>TEXAS A&amp;M UNIV YOUTH</t>
  </si>
  <si>
    <t>TCDD</t>
  </si>
  <si>
    <t>Tri City Dust Devils</t>
  </si>
  <si>
    <t>TCUMEN</t>
  </si>
  <si>
    <t>TEXAS CHRISTIAN UNIV MEN</t>
  </si>
  <si>
    <t>TCUWMS</t>
  </si>
  <si>
    <t>TEXAS CHRISTIAN UNIVERSITY WMS</t>
  </si>
  <si>
    <t>TCUYTH</t>
  </si>
  <si>
    <t>TEXAS CHRISTIAN UNIVERSITY YTH</t>
  </si>
  <si>
    <t>TENMEN</t>
  </si>
  <si>
    <t>U OF TENN KNOXVILLE MEN</t>
  </si>
  <si>
    <t>TENS</t>
  </si>
  <si>
    <t>Tennessee Smokies</t>
  </si>
  <si>
    <t>TENYTH</t>
  </si>
  <si>
    <t>U OF TENN KNOXVILLE YTH</t>
  </si>
  <si>
    <t>TLSA</t>
  </si>
  <si>
    <t>Tulsa Drillers</t>
  </si>
  <si>
    <t>TMH</t>
  </si>
  <si>
    <t>Toledo Mud Hens</t>
  </si>
  <si>
    <t>TPAY</t>
  </si>
  <si>
    <t>TAMPA TARPONS</t>
  </si>
  <si>
    <t>TRTH</t>
  </si>
  <si>
    <t>Trenton Thunder</t>
  </si>
  <si>
    <t>TTMEN</t>
  </si>
  <si>
    <t>TEXAS TECH UNIVERSITY MEN</t>
  </si>
  <si>
    <t>TTWMS</t>
  </si>
  <si>
    <t>TEXAS TECH UNIVERSITY WOMEN</t>
  </si>
  <si>
    <t>TTYTH</t>
  </si>
  <si>
    <t>TEXAS TECH UNIV YTH</t>
  </si>
  <si>
    <t>UNCYTH</t>
  </si>
  <si>
    <t>U OF NORTH CAROLINA YTH</t>
  </si>
  <si>
    <t>USCWMS</t>
  </si>
  <si>
    <t>U OF SOUTH CAROLINA WMS</t>
  </si>
  <si>
    <t>USCYTH</t>
  </si>
  <si>
    <t>U OF SOUTH CAROLINA YTH</t>
  </si>
  <si>
    <t>UVS</t>
  </si>
  <si>
    <t>UTAH VALLEY UNIV -DO NOT USE</t>
  </si>
  <si>
    <t>UWRF</t>
  </si>
  <si>
    <t>UWWMS</t>
  </si>
  <si>
    <t>U OF WASHINGTON WMS</t>
  </si>
  <si>
    <t>UWYTH</t>
  </si>
  <si>
    <t>U OF WASHINGTON YTH</t>
  </si>
  <si>
    <t>VANC</t>
  </si>
  <si>
    <t>Vancouver Canadians</t>
  </si>
  <si>
    <t>VANMEN</t>
  </si>
  <si>
    <t>VANDERBILT UNIVERSITY MEN</t>
  </si>
  <si>
    <t>VANWMS</t>
  </si>
  <si>
    <t>VANDERBILT UNIVERSITY WOMEN</t>
  </si>
  <si>
    <t>VANYTH</t>
  </si>
  <si>
    <t>VANDERBILT UNIVERSITY YOUTH</t>
  </si>
  <si>
    <t>VATMEN</t>
  </si>
  <si>
    <t>VIRGINIA TECH MEN</t>
  </si>
  <si>
    <t>VATWMS</t>
  </si>
  <si>
    <t>VIRGINIA TECH WOMEN</t>
  </si>
  <si>
    <t>VATYTH</t>
  </si>
  <si>
    <t>VIRGINIA TECH YOUTH</t>
  </si>
  <si>
    <t>VERL</t>
  </si>
  <si>
    <t>Vermont Lake Monsters</t>
  </si>
  <si>
    <t>VISR</t>
  </si>
  <si>
    <t>Visalia Rawhide</t>
  </si>
  <si>
    <t>WASMEN</t>
  </si>
  <si>
    <t>U OF WASHINGTON MEN</t>
  </si>
  <si>
    <t>WESP</t>
  </si>
  <si>
    <t>West Virginia Power</t>
  </si>
  <si>
    <t>WIEXEMPT</t>
  </si>
  <si>
    <t>Western IL Univ. Internal Sale</t>
  </si>
  <si>
    <t>WILB</t>
  </si>
  <si>
    <t>Wilmington Blue Rocks</t>
  </si>
  <si>
    <t>WIND</t>
  </si>
  <si>
    <t>Winston Salem Dash</t>
  </si>
  <si>
    <t>WISC</t>
  </si>
  <si>
    <t>Wisconsin Timber Rattlers</t>
  </si>
  <si>
    <t>WKURUSSELL</t>
  </si>
  <si>
    <t>DO NOT USE</t>
  </si>
  <si>
    <t>WMWC</t>
  </si>
  <si>
    <t>West Michigan Whitecaps</t>
  </si>
  <si>
    <t>WOODPECKER</t>
  </si>
  <si>
    <t>FAYETTEVILLE WOODPECKERS</t>
  </si>
  <si>
    <t>WORWS</t>
  </si>
  <si>
    <t>WORCESTER RED SOX (WOOSOX)</t>
  </si>
  <si>
    <t>WPCC</t>
  </si>
  <si>
    <t>Williamsport Crosscutters</t>
  </si>
  <si>
    <t>WSTMEN</t>
  </si>
  <si>
    <t>WASHINGTON STATE UNIV MENS</t>
  </si>
  <si>
    <t>WSTWMS</t>
  </si>
  <si>
    <t>WASHINGTON STATE UNIV WOMENS</t>
  </si>
  <si>
    <t>WSTYTH</t>
  </si>
  <si>
    <t>WASHINGTON STATE UNIV YOUTH</t>
  </si>
  <si>
    <t>WTAWS</t>
  </si>
  <si>
    <t>Wichita Wind Surge</t>
  </si>
  <si>
    <t>WVBB</t>
  </si>
  <si>
    <t>West Virginia Black Bears</t>
  </si>
  <si>
    <t>WVUMEN</t>
  </si>
  <si>
    <t>WEST VIRGINIA UNIVERSITY MENS</t>
  </si>
  <si>
    <t>WVYTH</t>
  </si>
  <si>
    <t>WEST VIRGINIA UNIV YTH</t>
  </si>
  <si>
    <t>COLOR BLOCKED V-NECK 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</si>
</sst>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mm/dd/yy"/>
    <numFmt numFmtId="166" formatCode="&quot;$&quot;#,##0.0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Cantata One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1"/>
      <color theme="7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7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4">
    <xf numFmtId="0" fontId="0" fillId="0" borderId="0" xfId="0"/>
    <xf numFmtId="0" fontId="8" fillId="0" borderId="0" xfId="0" applyFont="1"/>
    <xf numFmtId="0" fontId="0" fillId="8" borderId="0" xfId="0" applyFill="1"/>
    <xf numFmtId="0" fontId="12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15" fillId="8" borderId="0" xfId="0" applyFont="1" applyFill="1"/>
    <xf numFmtId="0" fontId="14" fillId="8" borderId="0" xfId="0" applyFont="1" applyFill="1"/>
    <xf numFmtId="0" fontId="0" fillId="0" borderId="0" xfId="0" applyProtection="1">
      <protection locked="0"/>
    </xf>
    <xf numFmtId="0" fontId="0" fillId="8" borderId="0" xfId="0" applyFill="1" applyProtection="1">
      <protection locked="0"/>
    </xf>
    <xf numFmtId="0" fontId="11" fillId="7" borderId="4" xfId="0" applyFont="1" applyFill="1" applyBorder="1" applyAlignment="1" applyProtection="1">
      <alignment horizontal="center" vertical="center"/>
      <protection locked="0"/>
    </xf>
    <xf numFmtId="10" fontId="11" fillId="5" borderId="4" xfId="2" applyNumberFormat="1" applyFont="1" applyFill="1" applyBorder="1" applyAlignment="1" applyProtection="1">
      <alignment horizontal="center" vertical="center"/>
    </xf>
    <xf numFmtId="0" fontId="11" fillId="8" borderId="0" xfId="0" applyFont="1" applyFill="1"/>
    <xf numFmtId="0" fontId="4" fillId="3" borderId="7" xfId="0" applyFont="1" applyFill="1" applyBorder="1" applyAlignment="1" applyProtection="1">
      <alignment horizontal="center"/>
      <protection locked="0"/>
    </xf>
    <xf numFmtId="0" fontId="4" fillId="6" borderId="7" xfId="0" applyFont="1" applyFill="1" applyBorder="1" applyAlignment="1" applyProtection="1">
      <alignment horizontal="center"/>
      <protection locked="0"/>
    </xf>
    <xf numFmtId="0" fontId="6" fillId="4" borderId="7" xfId="0" applyFont="1" applyFill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5" fillId="8" borderId="0" xfId="0" applyFont="1" applyFill="1" applyProtection="1">
      <protection locked="0"/>
    </xf>
    <xf numFmtId="0" fontId="5" fillId="8" borderId="0" xfId="0" applyFont="1" applyFill="1" applyAlignment="1" applyProtection="1">
      <alignment horizontal="center"/>
      <protection locked="0"/>
    </xf>
    <xf numFmtId="0" fontId="20" fillId="8" borderId="0" xfId="0" applyFont="1" applyFill="1" applyProtection="1">
      <protection locked="0"/>
    </xf>
    <xf numFmtId="0" fontId="7" fillId="8" borderId="0" xfId="0" applyFont="1" applyFill="1" applyProtection="1">
      <protection locked="0"/>
    </xf>
    <xf numFmtId="0" fontId="7" fillId="8" borderId="0" xfId="0" quotePrefix="1" applyFont="1" applyFill="1" applyProtection="1">
      <protection locked="0"/>
    </xf>
    <xf numFmtId="0" fontId="21" fillId="8" borderId="0" xfId="0" quotePrefix="1" applyFont="1" applyFill="1" applyProtection="1">
      <protection locked="0"/>
    </xf>
    <xf numFmtId="0" fontId="21" fillId="8" borderId="0" xfId="0" quotePrefix="1" applyFont="1" applyFill="1" applyAlignment="1" applyProtection="1">
      <alignment horizontal="center"/>
      <protection locked="0"/>
    </xf>
    <xf numFmtId="0" fontId="22" fillId="8" borderId="0" xfId="0" quotePrefix="1" applyFont="1" applyFill="1" applyAlignment="1" applyProtection="1">
      <alignment horizontal="center"/>
      <protection locked="0"/>
    </xf>
    <xf numFmtId="0" fontId="20" fillId="8" borderId="0" xfId="0" applyFont="1" applyFill="1" applyAlignment="1" applyProtection="1">
      <alignment horizontal="center"/>
      <protection locked="0"/>
    </xf>
    <xf numFmtId="0" fontId="21" fillId="8" borderId="0" xfId="0" applyFont="1" applyFill="1" applyProtection="1">
      <protection locked="0"/>
    </xf>
    <xf numFmtId="0" fontId="10" fillId="8" borderId="0" xfId="0" applyFont="1" applyFill="1" applyProtection="1">
      <protection locked="0"/>
    </xf>
    <xf numFmtId="0" fontId="24" fillId="8" borderId="0" xfId="0" applyFont="1" applyFill="1" applyProtection="1">
      <protection locked="0"/>
    </xf>
    <xf numFmtId="0" fontId="24" fillId="8" borderId="0" xfId="0" quotePrefix="1" applyFont="1" applyFill="1" applyProtection="1">
      <protection locked="0"/>
    </xf>
    <xf numFmtId="10" fontId="9" fillId="0" borderId="1" xfId="2" applyNumberFormat="1" applyFont="1" applyFill="1" applyBorder="1" applyAlignment="1" applyProtection="1"/>
    <xf numFmtId="0" fontId="0" fillId="0" borderId="0" xfId="0" applyAlignment="1">
      <alignment horizontal="center"/>
    </xf>
    <xf numFmtId="0" fontId="7" fillId="8" borderId="0" xfId="0" applyFont="1" applyFill="1" applyAlignment="1" applyProtection="1">
      <alignment horizontal="center"/>
      <protection locked="0"/>
    </xf>
    <xf numFmtId="0" fontId="10" fillId="8" borderId="0" xfId="0" quotePrefix="1" applyFont="1" applyFill="1" applyProtection="1">
      <protection locked="0"/>
    </xf>
    <xf numFmtId="0" fontId="5" fillId="8" borderId="0" xfId="0" applyFont="1" applyFill="1"/>
    <xf numFmtId="0" fontId="11" fillId="0" borderId="2" xfId="0" applyFont="1" applyBorder="1" applyAlignment="1" applyProtection="1">
      <alignment horizontal="center" vertical="center" wrapText="1"/>
      <protection locked="0"/>
    </xf>
    <xf numFmtId="44" fontId="11" fillId="0" borderId="2" xfId="1" applyFont="1" applyFill="1" applyBorder="1" applyAlignment="1" applyProtection="1">
      <alignment horizontal="center" vertical="center" wrapText="1"/>
      <protection locked="0"/>
    </xf>
    <xf numFmtId="0" fontId="23" fillId="8" borderId="0" xfId="0" applyFont="1" applyFill="1" applyProtection="1">
      <protection locked="0"/>
    </xf>
    <xf numFmtId="0" fontId="0" fillId="8" borderId="0" xfId="0" applyFill="1" applyAlignment="1" applyProtection="1">
      <alignment horizontal="left"/>
      <protection locked="0"/>
    </xf>
    <xf numFmtId="44" fontId="9" fillId="0" borderId="1" xfId="0" applyNumberFormat="1" applyFont="1" applyBorder="1"/>
    <xf numFmtId="0" fontId="9" fillId="8" borderId="0" xfId="0" applyFont="1" applyFill="1"/>
    <xf numFmtId="44" fontId="9" fillId="0" borderId="1" xfId="0" quotePrefix="1" applyNumberFormat="1" applyFont="1" applyBorder="1"/>
    <xf numFmtId="0" fontId="26" fillId="8" borderId="0" xfId="0" applyFont="1" applyFill="1"/>
    <xf numFmtId="164" fontId="5" fillId="8" borderId="0" xfId="0" applyNumberFormat="1" applyFont="1" applyFill="1"/>
    <xf numFmtId="0" fontId="4" fillId="8" borderId="0" xfId="0" applyFont="1" applyFill="1"/>
    <xf numFmtId="44" fontId="5" fillId="8" borderId="0" xfId="1" applyFont="1" applyFill="1" applyBorder="1" applyProtection="1"/>
    <xf numFmtId="0" fontId="11" fillId="8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20" fillId="8" borderId="0" xfId="0" applyFont="1" applyFill="1"/>
    <xf numFmtId="0" fontId="20" fillId="0" borderId="0" xfId="0" applyFont="1"/>
    <xf numFmtId="0" fontId="26" fillId="8" borderId="0" xfId="0" applyFont="1" applyFill="1" applyAlignment="1">
      <alignment horizontal="left" vertical="center"/>
    </xf>
    <xf numFmtId="0" fontId="9" fillId="8" borderId="0" xfId="0" applyFont="1" applyFill="1" applyAlignment="1">
      <alignment horizontal="left"/>
    </xf>
    <xf numFmtId="44" fontId="9" fillId="8" borderId="0" xfId="1" applyFont="1" applyFill="1" applyBorder="1" applyAlignment="1" applyProtection="1">
      <alignment horizontal="center"/>
    </xf>
    <xf numFmtId="44" fontId="9" fillId="8" borderId="0" xfId="0" applyNumberFormat="1" applyFont="1" applyFill="1"/>
    <xf numFmtId="44" fontId="9" fillId="8" borderId="0" xfId="0" quotePrefix="1" applyNumberFormat="1" applyFont="1" applyFill="1"/>
    <xf numFmtId="10" fontId="9" fillId="8" borderId="0" xfId="2" applyNumberFormat="1" applyFont="1" applyFill="1" applyBorder="1" applyAlignment="1" applyProtection="1"/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6" borderId="3" xfId="0" applyFont="1" applyFill="1" applyBorder="1" applyAlignment="1" applyProtection="1">
      <alignment horizontal="center" vertical="center" wrapText="1"/>
      <protection locked="0"/>
    </xf>
    <xf numFmtId="0" fontId="25" fillId="4" borderId="3" xfId="0" applyFont="1" applyFill="1" applyBorder="1" applyAlignment="1" applyProtection="1">
      <alignment horizontal="center" vertical="center" wrapText="1"/>
      <protection locked="0"/>
    </xf>
    <xf numFmtId="0" fontId="9" fillId="8" borderId="8" xfId="0" applyFont="1" applyFill="1" applyBorder="1" applyAlignment="1">
      <alignment horizontal="center" shrinkToFit="1"/>
    </xf>
    <xf numFmtId="44" fontId="9" fillId="0" borderId="8" xfId="1" applyFont="1" applyBorder="1" applyAlignment="1" applyProtection="1">
      <alignment horizontal="center" vertical="center"/>
    </xf>
    <xf numFmtId="14" fontId="0" fillId="0" borderId="0" xfId="0" applyNumberFormat="1"/>
    <xf numFmtId="165" fontId="0" fillId="0" borderId="0" xfId="0" applyNumberFormat="1"/>
    <xf numFmtId="0" fontId="28" fillId="8" borderId="0" xfId="0" applyFont="1" applyFill="1" applyProtection="1">
      <protection locked="0"/>
    </xf>
    <xf numFmtId="0" fontId="9" fillId="11" borderId="8" xfId="0" applyFont="1" applyFill="1" applyBorder="1" applyAlignment="1">
      <alignment horizontal="center" shrinkToFit="1"/>
    </xf>
    <xf numFmtId="44" fontId="9" fillId="11" borderId="1" xfId="0" applyNumberFormat="1" applyFont="1" applyFill="1" applyBorder="1"/>
    <xf numFmtId="10" fontId="9" fillId="11" borderId="1" xfId="2" applyNumberFormat="1" applyFont="1" applyFill="1" applyBorder="1" applyAlignment="1" applyProtection="1"/>
    <xf numFmtId="0" fontId="9" fillId="0" borderId="8" xfId="0" applyFont="1" applyBorder="1" applyAlignment="1">
      <alignment horizontal="center" shrinkToFit="1"/>
    </xf>
    <xf numFmtId="0" fontId="2" fillId="13" borderId="1" xfId="0" applyFont="1" applyFill="1" applyBorder="1"/>
    <xf numFmtId="44" fontId="2" fillId="13" borderId="1" xfId="1" applyFont="1" applyFill="1" applyBorder="1"/>
    <xf numFmtId="0" fontId="2" fillId="0" borderId="11" xfId="0" applyFon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44" fontId="0" fillId="0" borderId="1" xfId="0" applyNumberFormat="1" applyBorder="1"/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Fill="1" applyBorder="1"/>
    <xf numFmtId="0" fontId="2" fillId="0" borderId="1" xfId="0" applyFont="1" applyBorder="1" applyAlignment="1">
      <alignment horizontal="center"/>
    </xf>
    <xf numFmtId="0" fontId="0" fillId="10" borderId="1" xfId="0" applyFill="1" applyBorder="1" applyAlignment="1">
      <alignment horizontal="center"/>
    </xf>
    <xf numFmtId="44" fontId="0" fillId="10" borderId="1" xfId="0" applyNumberFormat="1" applyFill="1" applyBorder="1"/>
    <xf numFmtId="0" fontId="0" fillId="12" borderId="1" xfId="0" applyFill="1" applyBorder="1"/>
    <xf numFmtId="44" fontId="0" fillId="12" borderId="1" xfId="1" applyFont="1" applyFill="1" applyBorder="1"/>
    <xf numFmtId="44" fontId="0" fillId="10" borderId="1" xfId="0" applyNumberForma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44" fontId="0" fillId="14" borderId="1" xfId="0" applyNumberFormat="1" applyFill="1" applyBorder="1"/>
    <xf numFmtId="44" fontId="0" fillId="14" borderId="1" xfId="0" applyNumberForma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44" fontId="0" fillId="10" borderId="1" xfId="0" applyNumberFormat="1" applyFill="1" applyBorder="1" applyAlignment="1">
      <alignment horizontal="center" wrapText="1"/>
    </xf>
    <xf numFmtId="44" fontId="0" fillId="14" borderId="1" xfId="1" applyFont="1" applyFill="1" applyBorder="1"/>
    <xf numFmtId="44" fontId="0" fillId="10" borderId="1" xfId="0" applyNumberFormat="1" applyFill="1" applyBorder="1" applyAlignment="1">
      <alignment wrapText="1"/>
    </xf>
    <xf numFmtId="44" fontId="0" fillId="0" borderId="1" xfId="0" applyNumberFormat="1" applyBorder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13" fillId="14" borderId="0" xfId="0" applyFont="1" applyFill="1" applyAlignment="1">
      <alignment horizontal="center"/>
    </xf>
    <xf numFmtId="0" fontId="0" fillId="14" borderId="1" xfId="0" applyFill="1" applyBorder="1"/>
    <xf numFmtId="0" fontId="20" fillId="14" borderId="1" xfId="0" applyFont="1" applyFill="1" applyBorder="1" applyAlignment="1">
      <alignment horizontal="center"/>
    </xf>
    <xf numFmtId="0" fontId="2" fillId="8" borderId="10" xfId="0" applyFont="1" applyFill="1" applyBorder="1"/>
    <xf numFmtId="0" fontId="2" fillId="8" borderId="9" xfId="0" applyFont="1" applyFill="1" applyBorder="1"/>
    <xf numFmtId="0" fontId="0" fillId="8" borderId="18" xfId="0" applyFill="1" applyBorder="1"/>
    <xf numFmtId="44" fontId="0" fillId="8" borderId="0" xfId="0" applyNumberFormat="1" applyFill="1"/>
    <xf numFmtId="0" fontId="31" fillId="8" borderId="0" xfId="0" applyFont="1" applyFill="1" applyAlignment="1">
      <alignment horizontal="center"/>
    </xf>
    <xf numFmtId="0" fontId="31" fillId="8" borderId="0" xfId="0" applyFont="1" applyFill="1"/>
    <xf numFmtId="0" fontId="13" fillId="8" borderId="0" xfId="0" applyFont="1" applyFill="1" applyAlignment="1">
      <alignment horizontal="center"/>
    </xf>
    <xf numFmtId="0" fontId="33" fillId="8" borderId="0" xfId="0" applyFont="1" applyFill="1"/>
    <xf numFmtId="0" fontId="13" fillId="8" borderId="0" xfId="0" applyFont="1" applyFill="1"/>
    <xf numFmtId="0" fontId="0" fillId="8" borderId="0" xfId="0" quotePrefix="1" applyFill="1" applyAlignment="1">
      <alignment horizontal="center"/>
    </xf>
    <xf numFmtId="0" fontId="0" fillId="8" borderId="0" xfId="0" applyFill="1" applyAlignment="1">
      <alignment vertical="center"/>
    </xf>
    <xf numFmtId="0" fontId="0" fillId="8" borderId="9" xfId="0" applyFill="1" applyBorder="1"/>
    <xf numFmtId="0" fontId="2" fillId="8" borderId="16" xfId="0" applyFont="1" applyFill="1" applyBorder="1"/>
    <xf numFmtId="0" fontId="2" fillId="8" borderId="18" xfId="0" applyFont="1" applyFill="1" applyBorder="1"/>
    <xf numFmtId="0" fontId="0" fillId="8" borderId="4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44" fontId="0" fillId="8" borderId="12" xfId="0" applyNumberFormat="1" applyFill="1" applyBorder="1"/>
    <xf numFmtId="0" fontId="13" fillId="8" borderId="12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left"/>
    </xf>
    <xf numFmtId="0" fontId="2" fillId="8" borderId="14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0" fillId="8" borderId="17" xfId="0" applyFill="1" applyBorder="1" applyAlignment="1">
      <alignment horizontal="center"/>
    </xf>
    <xf numFmtId="44" fontId="0" fillId="8" borderId="0" xfId="0" applyNumberFormat="1" applyFill="1" applyAlignment="1">
      <alignment horizontal="center"/>
    </xf>
    <xf numFmtId="44" fontId="0" fillId="8" borderId="0" xfId="1" applyFont="1" applyFill="1" applyBorder="1"/>
    <xf numFmtId="0" fontId="0" fillId="0" borderId="0" xfId="0" applyAlignment="1" applyProtection="1">
      <alignment horizontal="center"/>
      <protection locked="0"/>
    </xf>
    <xf numFmtId="0" fontId="4" fillId="8" borderId="0" xfId="0" applyFont="1" applyFill="1" applyProtection="1">
      <protection locked="0"/>
    </xf>
    <xf numFmtId="0" fontId="5" fillId="8" borderId="0" xfId="0" quotePrefix="1" applyFont="1" applyFill="1" applyProtection="1">
      <protection locked="0"/>
    </xf>
    <xf numFmtId="0" fontId="4" fillId="8" borderId="0" xfId="0" quotePrefix="1" applyFont="1" applyFill="1" applyProtection="1">
      <protection locked="0"/>
    </xf>
    <xf numFmtId="0" fontId="5" fillId="8" borderId="0" xfId="0" applyFont="1" applyFill="1" applyAlignment="1" applyProtection="1">
      <alignment horizontal="left"/>
      <protection locked="0"/>
    </xf>
    <xf numFmtId="0" fontId="5" fillId="8" borderId="0" xfId="0" quotePrefix="1" applyFont="1" applyFill="1" applyAlignment="1" applyProtection="1">
      <alignment horizontal="left"/>
      <protection locked="0"/>
    </xf>
    <xf numFmtId="0" fontId="7" fillId="8" borderId="0" xfId="0" applyFont="1" applyFill="1" applyAlignment="1" applyProtection="1">
      <alignment horizontal="left"/>
      <protection locked="0"/>
    </xf>
    <xf numFmtId="0" fontId="10" fillId="8" borderId="0" xfId="0" quotePrefix="1" applyFont="1" applyFill="1" applyAlignment="1" applyProtection="1">
      <alignment horizontal="left"/>
      <protection locked="0"/>
    </xf>
    <xf numFmtId="44" fontId="5" fillId="8" borderId="0" xfId="0" applyNumberFormat="1" applyFont="1" applyFill="1" applyProtection="1">
      <protection locked="0"/>
    </xf>
    <xf numFmtId="9" fontId="5" fillId="8" borderId="0" xfId="0" applyNumberFormat="1" applyFont="1" applyFill="1" applyProtection="1">
      <protection locked="0"/>
    </xf>
    <xf numFmtId="9" fontId="5" fillId="8" borderId="0" xfId="0" applyNumberFormat="1" applyFont="1" applyFill="1" applyAlignment="1" applyProtection="1">
      <alignment horizontal="center"/>
      <protection locked="0"/>
    </xf>
    <xf numFmtId="166" fontId="5" fillId="8" borderId="0" xfId="0" applyNumberFormat="1" applyFont="1" applyFill="1" applyProtection="1">
      <protection locked="0"/>
    </xf>
    <xf numFmtId="9" fontId="5" fillId="8" borderId="0" xfId="0" applyNumberFormat="1" applyFont="1" applyFill="1" applyAlignment="1" applyProtection="1">
      <alignment horizontal="center" vertical="center"/>
      <protection locked="0"/>
    </xf>
    <xf numFmtId="44" fontId="34" fillId="8" borderId="0" xfId="1" applyFont="1" applyFill="1" applyBorder="1" applyAlignment="1" applyProtection="1">
      <alignment horizontal="center" vertical="center" wrapText="1"/>
      <protection locked="0"/>
    </xf>
    <xf numFmtId="0" fontId="35" fillId="8" borderId="0" xfId="0" applyFont="1" applyFill="1" applyAlignment="1" applyProtection="1">
      <alignment horizontal="left" vertical="center" wrapText="1"/>
      <protection locked="0"/>
    </xf>
    <xf numFmtId="44" fontId="5" fillId="8" borderId="0" xfId="0" applyNumberFormat="1" applyFont="1" applyFill="1"/>
    <xf numFmtId="9" fontId="5" fillId="8" borderId="0" xfId="0" applyNumberFormat="1" applyFont="1" applyFill="1"/>
    <xf numFmtId="9" fontId="5" fillId="8" borderId="0" xfId="0" applyNumberFormat="1" applyFont="1" applyFill="1" applyAlignment="1">
      <alignment horizontal="center"/>
    </xf>
    <xf numFmtId="166" fontId="5" fillId="8" borderId="0" xfId="0" applyNumberFormat="1" applyFont="1" applyFill="1"/>
    <xf numFmtId="9" fontId="5" fillId="8" borderId="0" xfId="0" applyNumberFormat="1" applyFont="1" applyFill="1" applyAlignment="1">
      <alignment horizontal="center" vertical="center"/>
    </xf>
    <xf numFmtId="44" fontId="34" fillId="8" borderId="0" xfId="1" applyFont="1" applyFill="1" applyBorder="1" applyAlignment="1" applyProtection="1">
      <alignment horizontal="center" vertical="center" wrapText="1"/>
    </xf>
    <xf numFmtId="0" fontId="35" fillId="8" borderId="0" xfId="0" applyFont="1" applyFill="1" applyAlignment="1">
      <alignment horizontal="left" vertical="center" wrapText="1"/>
    </xf>
    <xf numFmtId="0" fontId="7" fillId="8" borderId="0" xfId="0" applyFont="1" applyFill="1" applyAlignment="1">
      <alignment horizontal="center"/>
    </xf>
    <xf numFmtId="44" fontId="5" fillId="0" borderId="1" xfId="0" applyNumberFormat="1" applyFont="1" applyBorder="1"/>
    <xf numFmtId="9" fontId="5" fillId="0" borderId="1" xfId="0" applyNumberFormat="1" applyFont="1" applyBorder="1"/>
    <xf numFmtId="44" fontId="5" fillId="15" borderId="1" xfId="0" applyNumberFormat="1" applyFont="1" applyFill="1" applyBorder="1"/>
    <xf numFmtId="9" fontId="5" fillId="0" borderId="8" xfId="0" applyNumberFormat="1" applyFont="1" applyBorder="1" applyAlignment="1">
      <alignment horizontal="center"/>
    </xf>
    <xf numFmtId="9" fontId="5" fillId="0" borderId="8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/>
    </xf>
    <xf numFmtId="44" fontId="35" fillId="16" borderId="1" xfId="1" applyFont="1" applyFill="1" applyBorder="1" applyAlignment="1" applyProtection="1">
      <alignment horizontal="center" vertical="center" wrapText="1"/>
    </xf>
    <xf numFmtId="44" fontId="0" fillId="17" borderId="1" xfId="1" applyFont="1" applyFill="1" applyBorder="1"/>
    <xf numFmtId="0" fontId="0" fillId="17" borderId="1" xfId="0" applyFill="1" applyBorder="1" applyAlignment="1">
      <alignment horizontal="center"/>
    </xf>
    <xf numFmtId="0" fontId="0" fillId="17" borderId="1" xfId="0" applyFill="1" applyBorder="1"/>
    <xf numFmtId="44" fontId="0" fillId="18" borderId="1" xfId="1" applyFont="1" applyFill="1" applyBorder="1"/>
    <xf numFmtId="44" fontId="35" fillId="0" borderId="1" xfId="1" applyFont="1" applyFill="1" applyBorder="1" applyAlignment="1" applyProtection="1">
      <alignment horizontal="center" vertical="center" wrapText="1"/>
    </xf>
    <xf numFmtId="44" fontId="5" fillId="0" borderId="21" xfId="0" applyNumberFormat="1" applyFont="1" applyBorder="1"/>
    <xf numFmtId="44" fontId="5" fillId="0" borderId="22" xfId="0" applyNumberFormat="1" applyFont="1" applyBorder="1"/>
    <xf numFmtId="9" fontId="5" fillId="0" borderId="21" xfId="0" applyNumberFormat="1" applyFont="1" applyBorder="1"/>
    <xf numFmtId="9" fontId="5" fillId="0" borderId="21" xfId="0" applyNumberFormat="1" applyFont="1" applyBorder="1" applyAlignment="1">
      <alignment horizontal="center"/>
    </xf>
    <xf numFmtId="9" fontId="5" fillId="0" borderId="21" xfId="0" applyNumberFormat="1" applyFont="1" applyBorder="1" applyAlignment="1">
      <alignment horizontal="center" vertical="center"/>
    </xf>
    <xf numFmtId="44" fontId="0" fillId="0" borderId="8" xfId="1" applyFont="1" applyBorder="1"/>
    <xf numFmtId="0" fontId="0" fillId="0" borderId="0" xfId="0" applyAlignment="1" applyProtection="1">
      <alignment vertical="center"/>
      <protection locked="0"/>
    </xf>
    <xf numFmtId="0" fontId="0" fillId="8" borderId="0" xfId="0" applyFill="1" applyAlignment="1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8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4" fillId="0" borderId="2" xfId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6" fillId="1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10" fontId="5" fillId="8" borderId="4" xfId="0" applyNumberFormat="1" applyFont="1" applyFill="1" applyBorder="1"/>
    <xf numFmtId="0" fontId="4" fillId="8" borderId="0" xfId="0" applyFont="1" applyFill="1" applyAlignment="1">
      <alignment horizontal="right"/>
    </xf>
    <xf numFmtId="0" fontId="11" fillId="8" borderId="0" xfId="0" applyFont="1" applyFill="1" applyAlignment="1">
      <alignment vertical="center" wrapText="1"/>
    </xf>
    <xf numFmtId="10" fontId="11" fillId="5" borderId="4" xfId="0" applyNumberFormat="1" applyFont="1" applyFill="1" applyBorder="1" applyAlignment="1">
      <alignment horizontal="center" vertical="center"/>
    </xf>
    <xf numFmtId="0" fontId="5" fillId="0" borderId="0" xfId="0" applyFont="1"/>
    <xf numFmtId="0" fontId="11" fillId="7" borderId="0" xfId="0" applyFont="1" applyFill="1" applyAlignment="1" applyProtection="1">
      <alignment horizontal="center" vertical="center" wrapText="1"/>
      <protection locked="0"/>
    </xf>
    <xf numFmtId="0" fontId="4" fillId="8" borderId="0" xfId="0" applyFont="1" applyFill="1" applyAlignment="1">
      <alignment horizontal="center"/>
    </xf>
    <xf numFmtId="0" fontId="3" fillId="8" borderId="0" xfId="0" applyFont="1" applyFill="1"/>
    <xf numFmtId="0" fontId="3" fillId="0" borderId="0" xfId="0" applyFont="1"/>
    <xf numFmtId="0" fontId="9" fillId="0" borderId="1" xfId="0" applyFont="1" applyBorder="1" applyAlignment="1">
      <alignment horizontal="center" shrinkToFit="1"/>
    </xf>
    <xf numFmtId="44" fontId="9" fillId="11" borderId="8" xfId="1" applyFont="1" applyFill="1" applyBorder="1" applyAlignment="1" applyProtection="1">
      <alignment horizontal="center" vertical="center"/>
    </xf>
    <xf numFmtId="0" fontId="9" fillId="8" borderId="1" xfId="0" applyFont="1" applyFill="1" applyBorder="1" applyAlignment="1">
      <alignment horizontal="center" shrinkToFit="1"/>
    </xf>
    <xf numFmtId="0" fontId="9" fillId="0" borderId="1" xfId="0" applyFont="1" applyBorder="1" applyAlignment="1" applyProtection="1">
      <alignment horizontal="center"/>
      <protection locked="0"/>
    </xf>
    <xf numFmtId="0" fontId="9" fillId="8" borderId="1" xfId="0" applyFont="1" applyFill="1" applyBorder="1" applyAlignment="1" applyProtection="1">
      <alignment horizontal="center"/>
      <protection locked="0"/>
    </xf>
    <xf numFmtId="0" fontId="9" fillId="11" borderId="8" xfId="0" applyFont="1" applyFill="1" applyBorder="1" applyAlignment="1" applyProtection="1">
      <alignment horizontal="center"/>
      <protection locked="0"/>
    </xf>
    <xf numFmtId="0" fontId="9" fillId="11" borderId="1" xfId="0" applyFont="1" applyFill="1" applyBorder="1" applyAlignment="1" applyProtection="1">
      <alignment horizontal="center"/>
      <protection locked="0"/>
    </xf>
    <xf numFmtId="0" fontId="26" fillId="8" borderId="0" xfId="0" applyFont="1" applyFill="1" applyAlignment="1">
      <alignment horizontal="center"/>
    </xf>
    <xf numFmtId="0" fontId="24" fillId="8" borderId="0" xfId="0" applyFont="1" applyFill="1" applyAlignment="1" applyProtection="1">
      <alignment horizontal="center"/>
      <protection locked="0"/>
    </xf>
    <xf numFmtId="10" fontId="11" fillId="19" borderId="4" xfId="2" applyNumberFormat="1" applyFont="1" applyFill="1" applyBorder="1" applyAlignment="1" applyProtection="1">
      <alignment horizontal="center" vertical="center"/>
    </xf>
    <xf numFmtId="0" fontId="11" fillId="20" borderId="4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38" fillId="8" borderId="0" xfId="0" applyFont="1" applyFill="1" applyProtection="1">
      <protection locked="0"/>
    </xf>
    <xf numFmtId="0" fontId="9" fillId="20" borderId="8" xfId="0" applyFont="1" applyFill="1" applyBorder="1" applyAlignment="1">
      <alignment horizontal="center" shrinkToFit="1"/>
    </xf>
    <xf numFmtId="0" fontId="9" fillId="20" borderId="1" xfId="0" applyFont="1" applyFill="1" applyBorder="1" applyAlignment="1" applyProtection="1">
      <alignment horizontal="center"/>
      <protection locked="0"/>
    </xf>
    <xf numFmtId="44" fontId="9" fillId="20" borderId="8" xfId="1" applyFont="1" applyFill="1" applyBorder="1" applyAlignment="1" applyProtection="1">
      <alignment horizontal="center" vertical="center"/>
    </xf>
    <xf numFmtId="44" fontId="9" fillId="20" borderId="1" xfId="0" applyNumberFormat="1" applyFont="1" applyFill="1" applyBorder="1"/>
    <xf numFmtId="10" fontId="9" fillId="20" borderId="1" xfId="2" applyNumberFormat="1" applyFont="1" applyFill="1" applyBorder="1" applyAlignment="1" applyProtection="1"/>
    <xf numFmtId="44" fontId="9" fillId="20" borderId="1" xfId="0" quotePrefix="1" applyNumberFormat="1" applyFont="1" applyFill="1" applyBorder="1" applyAlignment="1">
      <alignment horizontal="center"/>
    </xf>
    <xf numFmtId="44" fontId="9" fillId="0" borderId="8" xfId="1" applyFont="1" applyFill="1" applyBorder="1" applyAlignment="1" applyProtection="1">
      <alignment horizontal="center" vertical="center"/>
    </xf>
    <xf numFmtId="0" fontId="39" fillId="8" borderId="0" xfId="0" applyFont="1" applyFill="1" applyAlignment="1">
      <alignment horizontal="center" vertical="center"/>
    </xf>
    <xf numFmtId="44" fontId="9" fillId="11" borderId="1" xfId="0" quotePrefix="1" applyNumberFormat="1" applyFont="1" applyFill="1" applyBorder="1"/>
    <xf numFmtId="44" fontId="9" fillId="11" borderId="1" xfId="1" applyFont="1" applyFill="1" applyBorder="1" applyAlignment="1" applyProtection="1">
      <alignment horizontal="center" vertical="center"/>
    </xf>
    <xf numFmtId="0" fontId="9" fillId="3" borderId="8" xfId="0" applyFont="1" applyFill="1" applyBorder="1" applyAlignment="1">
      <alignment horizontal="center" shrinkToFit="1"/>
    </xf>
    <xf numFmtId="44" fontId="9" fillId="3" borderId="8" xfId="1" applyFont="1" applyFill="1" applyBorder="1" applyAlignment="1" applyProtection="1">
      <alignment horizontal="center" vertical="center"/>
    </xf>
    <xf numFmtId="44" fontId="9" fillId="3" borderId="1" xfId="1" applyFont="1" applyFill="1" applyBorder="1" applyAlignment="1" applyProtection="1">
      <alignment horizontal="center" vertical="center"/>
    </xf>
    <xf numFmtId="44" fontId="9" fillId="3" borderId="1" xfId="0" applyNumberFormat="1" applyFont="1" applyFill="1" applyBorder="1"/>
    <xf numFmtId="44" fontId="9" fillId="3" borderId="1" xfId="0" quotePrefix="1" applyNumberFormat="1" applyFont="1" applyFill="1" applyBorder="1"/>
    <xf numFmtId="10" fontId="9" fillId="3" borderId="1" xfId="2" applyNumberFormat="1" applyFont="1" applyFill="1" applyBorder="1" applyAlignment="1" applyProtection="1"/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18" fillId="8" borderId="0" xfId="0" applyFont="1" applyFill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19" fillId="7" borderId="0" xfId="0" applyFont="1" applyFill="1" applyAlignment="1" applyProtection="1">
      <alignment horizontal="center" vertical="center"/>
      <protection locked="0"/>
    </xf>
    <xf numFmtId="0" fontId="19" fillId="5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5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11" fillId="7" borderId="0" xfId="0" applyFont="1" applyFill="1" applyAlignment="1" applyProtection="1">
      <alignment horizontal="center" vertical="center"/>
      <protection locked="0"/>
    </xf>
    <xf numFmtId="0" fontId="27" fillId="19" borderId="0" xfId="0" applyFont="1" applyFill="1" applyAlignment="1">
      <alignment horizontal="center" vertical="center"/>
    </xf>
    <xf numFmtId="0" fontId="19" fillId="19" borderId="0" xfId="0" applyFont="1" applyFill="1" applyAlignment="1">
      <alignment horizontal="center" vertical="center"/>
    </xf>
    <xf numFmtId="0" fontId="19" fillId="20" borderId="0" xfId="0" applyFont="1" applyFill="1" applyAlignment="1" applyProtection="1">
      <alignment horizontal="center" vertical="center"/>
      <protection locked="0"/>
    </xf>
    <xf numFmtId="0" fontId="29" fillId="9" borderId="14" xfId="0" applyFont="1" applyFill="1" applyBorder="1" applyAlignment="1">
      <alignment horizontal="center"/>
    </xf>
    <xf numFmtId="0" fontId="29" fillId="9" borderId="15" xfId="0" applyFont="1" applyFill="1" applyBorder="1" applyAlignment="1">
      <alignment horizontal="center"/>
    </xf>
    <xf numFmtId="0" fontId="29" fillId="9" borderId="16" xfId="0" applyFont="1" applyFill="1" applyBorder="1" applyAlignment="1">
      <alignment horizontal="center"/>
    </xf>
    <xf numFmtId="0" fontId="30" fillId="8" borderId="0" xfId="0" applyFont="1" applyFill="1" applyAlignment="1">
      <alignment horizontal="center"/>
    </xf>
    <xf numFmtId="0" fontId="29" fillId="9" borderId="11" xfId="0" applyFont="1" applyFill="1" applyBorder="1" applyAlignment="1">
      <alignment horizontal="center"/>
    </xf>
    <xf numFmtId="0" fontId="29" fillId="9" borderId="12" xfId="0" applyFont="1" applyFill="1" applyBorder="1" applyAlignment="1">
      <alignment horizontal="center"/>
    </xf>
    <xf numFmtId="0" fontId="29" fillId="9" borderId="13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44" fontId="0" fillId="10" borderId="10" xfId="0" applyNumberFormat="1" applyFill="1" applyBorder="1" applyAlignment="1">
      <alignment horizontal="center" vertical="center" wrapText="1"/>
    </xf>
    <xf numFmtId="44" fontId="0" fillId="10" borderId="9" xfId="0" applyNumberFormat="1" applyFill="1" applyBorder="1" applyAlignment="1">
      <alignment horizontal="center" vertical="center" wrapText="1"/>
    </xf>
    <xf numFmtId="44" fontId="0" fillId="10" borderId="8" xfId="0" applyNumberFormat="1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3" fillId="10" borderId="11" xfId="0" applyFont="1" applyFill="1" applyBorder="1" applyAlignment="1">
      <alignment horizontal="center" vertical="center"/>
    </xf>
    <xf numFmtId="0" fontId="13" fillId="10" borderId="12" xfId="0" applyFont="1" applyFill="1" applyBorder="1" applyAlignment="1">
      <alignment horizontal="center" vertical="center"/>
    </xf>
    <xf numFmtId="0" fontId="13" fillId="10" borderId="13" xfId="0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14" borderId="11" xfId="0" applyFill="1" applyBorder="1" applyAlignment="1">
      <alignment horizontal="center" vertical="center"/>
    </xf>
    <xf numFmtId="0" fontId="0" fillId="14" borderId="12" xfId="0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44" fontId="0" fillId="10" borderId="10" xfId="0" applyNumberFormat="1" applyFill="1" applyBorder="1" applyAlignment="1">
      <alignment horizontal="center" vertical="center"/>
    </xf>
    <xf numFmtId="44" fontId="0" fillId="10" borderId="8" xfId="0" applyNumberFormat="1" applyFill="1" applyBorder="1" applyAlignment="1">
      <alignment horizontal="center" vertical="center"/>
    </xf>
    <xf numFmtId="44" fontId="0" fillId="10" borderId="10" xfId="0" applyNumberFormat="1" applyFill="1" applyBorder="1" applyAlignment="1">
      <alignment horizontal="center" wrapText="1"/>
    </xf>
    <xf numFmtId="44" fontId="0" fillId="10" borderId="8" xfId="0" applyNumberFormat="1" applyFill="1" applyBorder="1" applyAlignment="1">
      <alignment horizontal="center" wrapText="1"/>
    </xf>
    <xf numFmtId="44" fontId="0" fillId="0" borderId="10" xfId="0" applyNumberFormat="1" applyBorder="1" applyAlignment="1">
      <alignment horizontal="center" wrapText="1"/>
    </xf>
    <xf numFmtId="44" fontId="0" fillId="0" borderId="8" xfId="0" applyNumberFormat="1" applyBorder="1" applyAlignment="1">
      <alignment horizont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/>
    </xf>
    <xf numFmtId="0" fontId="13" fillId="14" borderId="12" xfId="0" applyFont="1" applyFill="1" applyBorder="1" applyAlignment="1">
      <alignment horizontal="center"/>
    </xf>
    <xf numFmtId="0" fontId="13" fillId="14" borderId="13" xfId="0" applyFont="1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13" fillId="10" borderId="11" xfId="0" applyFont="1" applyFill="1" applyBorder="1" applyAlignment="1">
      <alignment horizontal="center"/>
    </xf>
    <xf numFmtId="0" fontId="13" fillId="10" borderId="12" xfId="0" applyFont="1" applyFill="1" applyBorder="1" applyAlignment="1">
      <alignment horizontal="center"/>
    </xf>
    <xf numFmtId="0" fontId="13" fillId="10" borderId="13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0" fillId="14" borderId="11" xfId="0" applyFill="1" applyBorder="1" applyAlignment="1">
      <alignment horizontal="center"/>
    </xf>
    <xf numFmtId="0" fontId="0" fillId="14" borderId="12" xfId="0" applyFill="1" applyBorder="1" applyAlignment="1">
      <alignment horizontal="center"/>
    </xf>
    <xf numFmtId="0" fontId="0" fillId="14" borderId="13" xfId="0" applyFill="1" applyBorder="1" applyAlignment="1">
      <alignment horizontal="center"/>
    </xf>
    <xf numFmtId="0" fontId="0" fillId="0" borderId="9" xfId="0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7</xdr:col>
      <xdr:colOff>324406</xdr:colOff>
      <xdr:row>14</xdr:row>
      <xdr:rowOff>105001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B6D382-E023-4D64-A7C1-25182D155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43000"/>
          <a:ext cx="3982006" cy="1629002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21</xdr:row>
      <xdr:rowOff>0</xdr:rowOff>
    </xdr:from>
    <xdr:to>
      <xdr:col>10</xdr:col>
      <xdr:colOff>238124</xdr:colOff>
      <xdr:row>32</xdr:row>
      <xdr:rowOff>172909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15534E-86DC-4448-B699-534B9D9C6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4143375"/>
          <a:ext cx="5724525" cy="2268410"/>
        </a:xfrm>
        <a:prstGeom prst="rect">
          <a:avLst/>
        </a:prstGeom>
      </xdr:spPr>
    </xdr:pic>
    <xdr:clientData/>
  </xdr:twoCellAnchor>
  <xdr:twoCellAnchor editAs="oneCell">
    <xdr:from>
      <xdr:col>2</xdr:col>
      <xdr:colOff>152399</xdr:colOff>
      <xdr:row>41</xdr:row>
      <xdr:rowOff>84667</xdr:rowOff>
    </xdr:from>
    <xdr:to>
      <xdr:col>8</xdr:col>
      <xdr:colOff>41023</xdr:colOff>
      <xdr:row>49</xdr:row>
      <xdr:rowOff>148934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2BB4D9-5262-4776-8135-C5FE8B933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5466" y="7848600"/>
          <a:ext cx="3647824" cy="155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105834</xdr:rowOff>
    </xdr:from>
    <xdr:ext cx="4033011" cy="8412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49" y="105834"/>
          <a:ext cx="4033011" cy="8412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105834</xdr:rowOff>
    </xdr:from>
    <xdr:ext cx="4033011" cy="841250"/>
    <xdr:pic>
      <xdr:nvPicPr>
        <xdr:cNvPr id="2" name="Picture 1">
          <a:extLst>
            <a:ext uri="{FF2B5EF4-FFF2-40B4-BE49-F238E27FC236}">
              <a16:creationId xmlns:a16="http://schemas.microsoft.com/office/drawing/2014/main" id="{C30A7A16-2221-416F-9398-956C6A671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105834"/>
          <a:ext cx="4033011" cy="8412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317500</xdr:colOff>
      <xdr:row>0</xdr:row>
      <xdr:rowOff>0</xdr:rowOff>
    </xdr:from>
    <xdr:ext cx="3089215" cy="760186"/>
    <xdr:pic>
      <xdr:nvPicPr>
        <xdr:cNvPr id="2" name="Picture 1">
          <a:extLst>
            <a:ext uri="{FF2B5EF4-FFF2-40B4-BE49-F238E27FC236}">
              <a16:creationId xmlns:a16="http://schemas.microsoft.com/office/drawing/2014/main" id="{875CF080-0DCE-4854-9D83-CD58F69FE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2300" y="0"/>
          <a:ext cx="3089215" cy="7601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4014107</xdr:colOff>
      <xdr:row>0</xdr:row>
      <xdr:rowOff>0</xdr:rowOff>
    </xdr:from>
    <xdr:to>
      <xdr:col>10</xdr:col>
      <xdr:colOff>693964</xdr:colOff>
      <xdr:row>1</xdr:row>
      <xdr:rowOff>160109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573848-504C-E4FD-7E45-420F735D0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964" y="0"/>
          <a:ext cx="4517571" cy="179296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39622-2C9A-4A8A-9B0D-85B245620880}">
  <dimension ref="A1:S40"/>
  <sheetViews>
    <sheetView zoomScale="90" zoomScaleNormal="90" workbookViewId="0">
      <selection activeCell="V18" sqref="V18"/>
    </sheetView>
  </sheetViews>
  <sheetFormatPr defaultColWidth="9.140625" defaultRowHeight="15"/>
  <cols>
    <col min="1" max="16384" width="9.140625" style="2"/>
  </cols>
  <sheetData>
    <row r="1" spans="1:19" ht="18.75">
      <c r="A1" s="217" t="s">
        <v>1790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</row>
    <row r="2" spans="1:1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8.75">
      <c r="B3" s="218" t="s">
        <v>1791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</row>
    <row r="5" spans="1:19">
      <c r="A5" s="2" t="s">
        <v>1792</v>
      </c>
      <c r="B5" s="216" t="s">
        <v>1804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</row>
    <row r="16" spans="1:19">
      <c r="A16" s="2" t="s">
        <v>1793</v>
      </c>
      <c r="B16" s="216" t="s">
        <v>1794</v>
      </c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</row>
    <row r="17" spans="1:14">
      <c r="A17" s="2" t="s">
        <v>1795</v>
      </c>
      <c r="B17" s="216" t="s">
        <v>1805</v>
      </c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</row>
    <row r="19" spans="1:14" ht="18.75">
      <c r="A19" s="219" t="s">
        <v>1796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</row>
    <row r="21" spans="1:14">
      <c r="A21" s="2" t="s">
        <v>1797</v>
      </c>
      <c r="B21" s="216" t="s">
        <v>1806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</row>
    <row r="34" spans="1:4">
      <c r="A34" s="2" t="s">
        <v>1798</v>
      </c>
      <c r="B34" s="2" t="s">
        <v>1799</v>
      </c>
    </row>
    <row r="35" spans="1:4">
      <c r="B35" s="4" t="s">
        <v>1789</v>
      </c>
      <c r="C35" s="2" t="s">
        <v>1800</v>
      </c>
    </row>
    <row r="36" spans="1:4">
      <c r="B36" s="4" t="s">
        <v>1789</v>
      </c>
      <c r="C36" s="6" t="s">
        <v>1807</v>
      </c>
    </row>
    <row r="38" spans="1:4" ht="18.75">
      <c r="D38" s="11" t="s">
        <v>1813</v>
      </c>
    </row>
    <row r="39" spans="1:4">
      <c r="A39" s="2" t="s">
        <v>1812</v>
      </c>
      <c r="B39" s="2" t="s">
        <v>1814</v>
      </c>
    </row>
    <row r="40" spans="1:4">
      <c r="B40" s="4" t="s">
        <v>1789</v>
      </c>
      <c r="C40" s="6" t="s">
        <v>1815</v>
      </c>
    </row>
  </sheetData>
  <sheetProtection algorithmName="SHA-512" hashValue="cg0lZj0F3gQUrjcyokQNnHiEv33w4FiIGVTGtPd5C6bgObe0eINeyqdG6E08LhGaTSRCLJeWS8tENDlEnhLZ8A==" saltValue="OHhOtrwQ9xAP/l7oEtLmoQ==" spinCount="100000" sheet="1" objects="1" scenarios="1" selectLockedCells="1" selectUnlockedCells="1"/>
  <mergeCells count="7">
    <mergeCell ref="B21:M21"/>
    <mergeCell ref="A1:S1"/>
    <mergeCell ref="B3:N3"/>
    <mergeCell ref="A19:N19"/>
    <mergeCell ref="B5:Q5"/>
    <mergeCell ref="B16:M16"/>
    <mergeCell ref="B17:N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BD556"/>
  <sheetViews>
    <sheetView tabSelected="1" zoomScale="70" zoomScaleNormal="70" workbookViewId="0">
      <pane ySplit="6" topLeftCell="A155" activePane="bottomLeft" state="frozen"/>
      <selection pane="bottomLeft" activeCell="K3" sqref="K3:M3"/>
    </sheetView>
  </sheetViews>
  <sheetFormatPr defaultColWidth="9.140625" defaultRowHeight="15"/>
  <cols>
    <col min="1" max="1" width="24.42578125" style="15" bestFit="1" customWidth="1"/>
    <col min="2" max="2" width="25.42578125" style="16" bestFit="1" customWidth="1"/>
    <col min="3" max="3" width="70.7109375" style="15" bestFit="1" customWidth="1"/>
    <col min="4" max="4" width="21.42578125" style="15" bestFit="1" customWidth="1"/>
    <col min="5" max="5" width="54.5703125" style="15" hidden="1" customWidth="1"/>
    <col min="6" max="8" width="13.85546875" style="15" hidden="1" customWidth="1"/>
    <col min="9" max="9" width="13.85546875" style="15" bestFit="1" customWidth="1"/>
    <col min="10" max="10" width="18.28515625" style="15" bestFit="1" customWidth="1"/>
    <col min="11" max="11" width="46.28515625" style="15" bestFit="1" customWidth="1"/>
    <col min="12" max="12" width="19.7109375" style="15" bestFit="1" customWidth="1"/>
    <col min="13" max="13" width="12.7109375" style="15" customWidth="1"/>
    <col min="14" max="14" width="15.85546875" style="15" bestFit="1" customWidth="1"/>
    <col min="15" max="15" width="14.7109375" style="15" bestFit="1" customWidth="1"/>
    <col min="16" max="16" width="16.28515625" style="15" bestFit="1" customWidth="1"/>
    <col min="17" max="17" width="17.28515625" style="15" bestFit="1" customWidth="1"/>
    <col min="18" max="23" width="9.140625" style="15"/>
    <col min="24" max="56" width="9.140625" style="20"/>
    <col min="57" max="16384" width="9.140625" style="15"/>
  </cols>
  <sheetData>
    <row r="1" spans="1:56" s="7" customFormat="1" ht="76.7" customHeight="1">
      <c r="A1" s="2"/>
      <c r="B1" s="4"/>
      <c r="C1" s="48" t="s">
        <v>1788</v>
      </c>
      <c r="D1" s="2"/>
      <c r="E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23"/>
      <c r="R1" s="223"/>
      <c r="S1" s="223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</row>
    <row r="2" spans="1:56" s="7" customFormat="1" ht="24" customHeight="1">
      <c r="A2" s="4"/>
      <c r="B2" s="4"/>
      <c r="C2" s="9" t="s">
        <v>2473</v>
      </c>
      <c r="D2" s="4"/>
      <c r="E2" s="4"/>
      <c r="F2" s="227"/>
      <c r="G2" s="227"/>
      <c r="H2" s="227"/>
      <c r="I2" s="4"/>
      <c r="J2" s="4"/>
      <c r="K2" s="225" t="s">
        <v>1811</v>
      </c>
      <c r="L2" s="225"/>
      <c r="M2" s="225"/>
      <c r="N2" s="4"/>
      <c r="O2" s="4"/>
      <c r="P2" s="4"/>
      <c r="Q2" s="4"/>
      <c r="R2" s="2"/>
      <c r="S2" s="2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6" s="7" customFormat="1" ht="28.5" customHeight="1">
      <c r="A3" s="45"/>
      <c r="B3" s="184"/>
      <c r="C3" s="35"/>
      <c r="D3" s="35"/>
      <c r="E3" s="44"/>
      <c r="F3" s="44"/>
      <c r="G3" s="35"/>
      <c r="H3" s="35"/>
      <c r="I3" s="35"/>
      <c r="J3" s="35"/>
      <c r="K3" s="224" t="s">
        <v>2018</v>
      </c>
      <c r="L3" s="224"/>
      <c r="M3" s="224"/>
      <c r="N3" s="228" t="s">
        <v>1802</v>
      </c>
      <c r="O3" s="228"/>
      <c r="P3" s="10" t="e">
        <f>_xlfn.IFNA(INDEX(Royalty_Master!F:F,MATCH('BXC FINAL'!C$2,Royalty_Master!B:B,0))/100,0)</f>
        <v>#VALUE!</v>
      </c>
      <c r="Q3" s="35"/>
      <c r="R3" s="47"/>
      <c r="S3" s="2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56" s="7" customFormat="1" ht="25.5" customHeight="1" thickBot="1">
      <c r="A4" s="226" t="s">
        <v>2646</v>
      </c>
      <c r="B4" s="226"/>
      <c r="C4" s="9" t="s">
        <v>1801</v>
      </c>
      <c r="D4" s="35"/>
      <c r="E4" s="5" t="s">
        <v>1803</v>
      </c>
      <c r="F4" s="46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2"/>
      <c r="S4" s="2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</row>
    <row r="5" spans="1:56" s="7" customFormat="1" ht="15" customHeight="1" thickBot="1">
      <c r="A5" s="18"/>
      <c r="B5" s="19"/>
      <c r="C5" s="18"/>
      <c r="D5" s="18"/>
      <c r="E5" s="17" t="s">
        <v>2023</v>
      </c>
      <c r="F5" s="12" t="s">
        <v>2024</v>
      </c>
      <c r="G5" s="13" t="s">
        <v>2025</v>
      </c>
      <c r="H5" s="14" t="s">
        <v>12</v>
      </c>
      <c r="I5" s="18"/>
      <c r="J5" s="220" t="s">
        <v>17</v>
      </c>
      <c r="K5" s="221"/>
      <c r="L5" s="222"/>
      <c r="M5" s="18"/>
      <c r="N5" s="220" t="s">
        <v>21</v>
      </c>
      <c r="O5" s="221"/>
      <c r="P5" s="221"/>
      <c r="Q5" s="222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</row>
    <row r="6" spans="1:56" s="7" customFormat="1" ht="57" thickBot="1">
      <c r="A6" s="36" t="s">
        <v>2</v>
      </c>
      <c r="B6" s="36" t="s">
        <v>0</v>
      </c>
      <c r="C6" s="36" t="s">
        <v>1</v>
      </c>
      <c r="D6" s="37" t="s">
        <v>1849</v>
      </c>
      <c r="E6" s="57" t="s">
        <v>2461</v>
      </c>
      <c r="F6" s="58" t="s">
        <v>2462</v>
      </c>
      <c r="G6" s="59" t="s">
        <v>2463</v>
      </c>
      <c r="H6" s="60" t="s">
        <v>2464</v>
      </c>
      <c r="I6" s="38"/>
      <c r="J6" s="36" t="s">
        <v>13</v>
      </c>
      <c r="K6" s="36" t="s">
        <v>2469</v>
      </c>
      <c r="L6" s="36" t="s">
        <v>16</v>
      </c>
      <c r="M6" s="38"/>
      <c r="N6" s="36" t="s">
        <v>18</v>
      </c>
      <c r="O6" s="36" t="s">
        <v>2470</v>
      </c>
      <c r="P6" s="36" t="s">
        <v>2471</v>
      </c>
      <c r="Q6" s="36" t="s">
        <v>2472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</row>
    <row r="7" spans="1:56" s="7" customFormat="1" ht="23.25">
      <c r="A7" s="69" t="s">
        <v>2052</v>
      </c>
      <c r="B7" s="190" t="s">
        <v>1912</v>
      </c>
      <c r="C7" s="61" t="s">
        <v>2124</v>
      </c>
      <c r="D7" s="62">
        <v>44.99</v>
      </c>
      <c r="E7" s="62">
        <v>22.47</v>
      </c>
      <c r="F7" s="62">
        <v>21.97</v>
      </c>
      <c r="G7" s="62">
        <v>20.97</v>
      </c>
      <c r="H7" s="62">
        <v>19.97</v>
      </c>
      <c r="I7" s="38"/>
      <c r="J7" s="40" t="b">
        <f t="shared" ref="J7" si="0">IF($C$4=$E$5,E7,IF($C$4=$F$5,F7,IF($C$4=$G$5,G7,IF($C$4=$H$5,H7))))</f>
        <v>0</v>
      </c>
      <c r="K7" s="42">
        <f t="shared" ref="K7:K31" si="1">IF(OR(K$3="Print",K$3="Heat Transfer"),3,IF($K$3="FUSION",8,IF($K$3="DTG",4.5,IF($K$3="Sublimation",0,IF(K$3="Select Embellishment Type","Select Embellishment Service",4)))))</f>
        <v>0</v>
      </c>
      <c r="L7" s="40">
        <f t="shared" ref="L7" si="2">J7+K7</f>
        <v>0</v>
      </c>
      <c r="M7" s="41"/>
      <c r="N7" s="31" t="e">
        <f t="shared" ref="N7" si="3">P$3</f>
        <v>#VALUE!</v>
      </c>
      <c r="O7" s="40" t="e">
        <f t="shared" ref="O7" si="4">(L7/(1-N7))-L7</f>
        <v>#VALUE!</v>
      </c>
      <c r="P7" s="40" t="e">
        <f t="shared" ref="P7" si="5">O7+L7</f>
        <v>#VALUE!</v>
      </c>
      <c r="Q7" s="40">
        <f t="shared" ref="Q7" si="6">D7+6</f>
        <v>50.99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</row>
    <row r="8" spans="1:56" s="7" customFormat="1" ht="23.25">
      <c r="A8" s="69" t="s">
        <v>2053</v>
      </c>
      <c r="B8" s="190" t="s">
        <v>1912</v>
      </c>
      <c r="C8" s="61" t="s">
        <v>2125</v>
      </c>
      <c r="D8" s="62">
        <v>44.99</v>
      </c>
      <c r="E8" s="62">
        <v>22.47</v>
      </c>
      <c r="F8" s="62">
        <v>21.97</v>
      </c>
      <c r="G8" s="62">
        <v>20.97</v>
      </c>
      <c r="H8" s="62">
        <v>19.97</v>
      </c>
      <c r="I8" s="62"/>
      <c r="J8" s="40" t="b">
        <f t="shared" ref="J8:J31" si="7">IF($C$4=$E$5,E8,IF($C$4=$F$5,F8,IF($C$4=$G$5,G8,IF($C$4=$H$5,H8))))</f>
        <v>0</v>
      </c>
      <c r="K8" s="42">
        <f t="shared" si="1"/>
        <v>0</v>
      </c>
      <c r="L8" s="40">
        <f t="shared" ref="L8:L31" si="8">J8+K8</f>
        <v>0</v>
      </c>
      <c r="M8" s="41"/>
      <c r="N8" s="31" t="e">
        <f t="shared" ref="N8:N31" si="9">P$3</f>
        <v>#VALUE!</v>
      </c>
      <c r="O8" s="40" t="e">
        <f t="shared" ref="O8:O31" si="10">(L8/(1-N8))-L8</f>
        <v>#VALUE!</v>
      </c>
      <c r="P8" s="40" t="e">
        <f t="shared" ref="P8:P31" si="11">O8+L8</f>
        <v>#VALUE!</v>
      </c>
      <c r="Q8" s="40">
        <f t="shared" ref="Q8:Q31" si="12">D8+6</f>
        <v>50.99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</row>
    <row r="9" spans="1:56" s="7" customFormat="1" ht="23.25">
      <c r="A9" s="69" t="s">
        <v>2054</v>
      </c>
      <c r="B9" s="190" t="s">
        <v>1912</v>
      </c>
      <c r="C9" s="61" t="s">
        <v>2126</v>
      </c>
      <c r="D9" s="62">
        <v>48.99</v>
      </c>
      <c r="E9" s="62">
        <v>22.47</v>
      </c>
      <c r="F9" s="62">
        <v>21.97</v>
      </c>
      <c r="G9" s="62">
        <v>20.97</v>
      </c>
      <c r="H9" s="62">
        <v>19.97</v>
      </c>
      <c r="I9" s="62"/>
      <c r="J9" s="40" t="b">
        <f t="shared" si="7"/>
        <v>0</v>
      </c>
      <c r="K9" s="42">
        <f t="shared" si="1"/>
        <v>0</v>
      </c>
      <c r="L9" s="40">
        <f t="shared" si="8"/>
        <v>0</v>
      </c>
      <c r="M9" s="41"/>
      <c r="N9" s="31" t="e">
        <f t="shared" si="9"/>
        <v>#VALUE!</v>
      </c>
      <c r="O9" s="40" t="e">
        <f t="shared" si="10"/>
        <v>#VALUE!</v>
      </c>
      <c r="P9" s="40" t="e">
        <f t="shared" si="11"/>
        <v>#VALUE!</v>
      </c>
      <c r="Q9" s="40">
        <f t="shared" si="12"/>
        <v>54.99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</row>
    <row r="10" spans="1:56" s="7" customFormat="1" ht="23.25">
      <c r="A10" s="69" t="s">
        <v>1826</v>
      </c>
      <c r="B10" s="190" t="s">
        <v>1912</v>
      </c>
      <c r="C10" s="61" t="s">
        <v>2070</v>
      </c>
      <c r="D10" s="62">
        <v>18.989999999999998</v>
      </c>
      <c r="E10" s="62">
        <v>8.9700000000000006</v>
      </c>
      <c r="F10" s="62">
        <v>8.9700000000000006</v>
      </c>
      <c r="G10" s="62">
        <v>8.4700000000000006</v>
      </c>
      <c r="H10" s="62">
        <v>7.97</v>
      </c>
      <c r="I10" s="62"/>
      <c r="J10" s="40" t="b">
        <f t="shared" si="7"/>
        <v>0</v>
      </c>
      <c r="K10" s="42">
        <f t="shared" si="1"/>
        <v>0</v>
      </c>
      <c r="L10" s="40">
        <f t="shared" si="8"/>
        <v>0</v>
      </c>
      <c r="M10" s="41"/>
      <c r="N10" s="31" t="e">
        <f t="shared" si="9"/>
        <v>#VALUE!</v>
      </c>
      <c r="O10" s="40" t="e">
        <f t="shared" si="10"/>
        <v>#VALUE!</v>
      </c>
      <c r="P10" s="40" t="e">
        <f t="shared" si="11"/>
        <v>#VALUE!</v>
      </c>
      <c r="Q10" s="40">
        <f t="shared" si="12"/>
        <v>24.99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</row>
    <row r="11" spans="1:56" s="7" customFormat="1" ht="23.25">
      <c r="A11" s="69" t="s">
        <v>2059</v>
      </c>
      <c r="B11" s="190" t="s">
        <v>1912</v>
      </c>
      <c r="C11" s="61" t="s">
        <v>2139</v>
      </c>
      <c r="D11" s="62">
        <v>28.99</v>
      </c>
      <c r="E11" s="62">
        <v>8.9700000000000006</v>
      </c>
      <c r="F11" s="62">
        <v>8.9700000000000006</v>
      </c>
      <c r="G11" s="62">
        <v>8.4700000000000006</v>
      </c>
      <c r="H11" s="62">
        <v>7.97</v>
      </c>
      <c r="I11" s="62"/>
      <c r="J11" s="40" t="b">
        <f t="shared" si="7"/>
        <v>0</v>
      </c>
      <c r="K11" s="42">
        <f t="shared" si="1"/>
        <v>0</v>
      </c>
      <c r="L11" s="40">
        <f t="shared" si="8"/>
        <v>0</v>
      </c>
      <c r="M11" s="41"/>
      <c r="N11" s="31" t="e">
        <f t="shared" si="9"/>
        <v>#VALUE!</v>
      </c>
      <c r="O11" s="40" t="e">
        <f t="shared" si="10"/>
        <v>#VALUE!</v>
      </c>
      <c r="P11" s="40" t="e">
        <f t="shared" si="11"/>
        <v>#VALUE!</v>
      </c>
      <c r="Q11" s="40">
        <f t="shared" si="12"/>
        <v>34.989999999999995</v>
      </c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</row>
    <row r="12" spans="1:56" s="7" customFormat="1" ht="23.25">
      <c r="A12" s="69" t="s">
        <v>2058</v>
      </c>
      <c r="B12" s="190" t="s">
        <v>1912</v>
      </c>
      <c r="C12" s="61" t="s">
        <v>2138</v>
      </c>
      <c r="D12" s="62">
        <v>28.99</v>
      </c>
      <c r="E12" s="62">
        <v>8.9700000000000006</v>
      </c>
      <c r="F12" s="62">
        <v>8.9700000000000006</v>
      </c>
      <c r="G12" s="62">
        <v>8.4700000000000006</v>
      </c>
      <c r="H12" s="62">
        <v>7.97</v>
      </c>
      <c r="I12" s="62"/>
      <c r="J12" s="40" t="b">
        <f t="shared" si="7"/>
        <v>0</v>
      </c>
      <c r="K12" s="42">
        <f t="shared" si="1"/>
        <v>0</v>
      </c>
      <c r="L12" s="40">
        <f t="shared" si="8"/>
        <v>0</v>
      </c>
      <c r="M12" s="41"/>
      <c r="N12" s="31" t="e">
        <f t="shared" si="9"/>
        <v>#VALUE!</v>
      </c>
      <c r="O12" s="40" t="e">
        <f t="shared" si="10"/>
        <v>#VALUE!</v>
      </c>
      <c r="P12" s="40" t="e">
        <f t="shared" si="11"/>
        <v>#VALUE!</v>
      </c>
      <c r="Q12" s="40">
        <f t="shared" si="12"/>
        <v>34.989999999999995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</row>
    <row r="13" spans="1:56" s="7" customFormat="1" ht="23.25">
      <c r="A13" s="69" t="s">
        <v>1828</v>
      </c>
      <c r="B13" s="190" t="s">
        <v>1912</v>
      </c>
      <c r="C13" s="61" t="s">
        <v>2141</v>
      </c>
      <c r="D13" s="62">
        <v>32.99</v>
      </c>
      <c r="E13" s="62">
        <v>14.97</v>
      </c>
      <c r="F13" s="62">
        <v>14.47</v>
      </c>
      <c r="G13" s="62">
        <v>13.47</v>
      </c>
      <c r="H13" s="62">
        <v>12.97</v>
      </c>
      <c r="I13" s="62"/>
      <c r="J13" s="40" t="b">
        <f t="shared" si="7"/>
        <v>0</v>
      </c>
      <c r="K13" s="42">
        <f t="shared" si="1"/>
        <v>0</v>
      </c>
      <c r="L13" s="40">
        <f t="shared" si="8"/>
        <v>0</v>
      </c>
      <c r="M13" s="41"/>
      <c r="N13" s="31" t="e">
        <f t="shared" si="9"/>
        <v>#VALUE!</v>
      </c>
      <c r="O13" s="40" t="e">
        <f t="shared" si="10"/>
        <v>#VALUE!</v>
      </c>
      <c r="P13" s="40" t="e">
        <f t="shared" si="11"/>
        <v>#VALUE!</v>
      </c>
      <c r="Q13" s="40">
        <f t="shared" si="12"/>
        <v>38.99</v>
      </c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</row>
    <row r="14" spans="1:56" s="7" customFormat="1" ht="23.25">
      <c r="A14" s="69" t="s">
        <v>2056</v>
      </c>
      <c r="B14" s="190" t="s">
        <v>1912</v>
      </c>
      <c r="C14" s="61" t="s">
        <v>2135</v>
      </c>
      <c r="D14" s="62">
        <v>28.99</v>
      </c>
      <c r="E14" s="62">
        <v>14.97</v>
      </c>
      <c r="F14" s="62">
        <v>14.47</v>
      </c>
      <c r="G14" s="62">
        <v>13.47</v>
      </c>
      <c r="H14" s="62">
        <v>12.97</v>
      </c>
      <c r="I14" s="62"/>
      <c r="J14" s="40" t="b">
        <f t="shared" si="7"/>
        <v>0</v>
      </c>
      <c r="K14" s="42">
        <f t="shared" si="1"/>
        <v>0</v>
      </c>
      <c r="L14" s="40">
        <f t="shared" si="8"/>
        <v>0</v>
      </c>
      <c r="M14" s="41"/>
      <c r="N14" s="31" t="e">
        <f t="shared" si="9"/>
        <v>#VALUE!</v>
      </c>
      <c r="O14" s="40" t="e">
        <f t="shared" si="10"/>
        <v>#VALUE!</v>
      </c>
      <c r="P14" s="40" t="e">
        <f t="shared" si="11"/>
        <v>#VALUE!</v>
      </c>
      <c r="Q14" s="40">
        <f t="shared" si="12"/>
        <v>34.989999999999995</v>
      </c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</row>
    <row r="15" spans="1:56" s="7" customFormat="1" ht="23.25">
      <c r="A15" s="69" t="s">
        <v>2057</v>
      </c>
      <c r="B15" s="190" t="s">
        <v>1912</v>
      </c>
      <c r="C15" s="61" t="s">
        <v>2136</v>
      </c>
      <c r="D15" s="62">
        <v>42.99</v>
      </c>
      <c r="E15" s="62">
        <v>20.47</v>
      </c>
      <c r="F15" s="62">
        <v>19.47</v>
      </c>
      <c r="G15" s="62">
        <v>18.97</v>
      </c>
      <c r="H15" s="62">
        <v>17.97</v>
      </c>
      <c r="I15" s="62"/>
      <c r="J15" s="40" t="b">
        <f t="shared" si="7"/>
        <v>0</v>
      </c>
      <c r="K15" s="42">
        <f t="shared" si="1"/>
        <v>0</v>
      </c>
      <c r="L15" s="40">
        <f t="shared" si="8"/>
        <v>0</v>
      </c>
      <c r="M15" s="41"/>
      <c r="N15" s="31" t="e">
        <f t="shared" si="9"/>
        <v>#VALUE!</v>
      </c>
      <c r="O15" s="40" t="e">
        <f t="shared" si="10"/>
        <v>#VALUE!</v>
      </c>
      <c r="P15" s="40" t="e">
        <f t="shared" si="11"/>
        <v>#VALUE!</v>
      </c>
      <c r="Q15" s="40">
        <f t="shared" si="12"/>
        <v>48.99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</row>
    <row r="16" spans="1:56" s="7" customFormat="1" ht="23.25">
      <c r="A16" s="69" t="s">
        <v>1928</v>
      </c>
      <c r="B16" s="190" t="s">
        <v>1912</v>
      </c>
      <c r="C16" s="61" t="s">
        <v>2133</v>
      </c>
      <c r="D16" s="62">
        <v>48.99</v>
      </c>
      <c r="E16" s="62">
        <v>20.47</v>
      </c>
      <c r="F16" s="62">
        <v>19.47</v>
      </c>
      <c r="G16" s="62">
        <v>18.97</v>
      </c>
      <c r="H16" s="62">
        <v>17.97</v>
      </c>
      <c r="I16" s="62"/>
      <c r="J16" s="40" t="b">
        <f t="shared" si="7"/>
        <v>0</v>
      </c>
      <c r="K16" s="42">
        <f t="shared" si="1"/>
        <v>0</v>
      </c>
      <c r="L16" s="40">
        <f t="shared" si="8"/>
        <v>0</v>
      </c>
      <c r="M16" s="41"/>
      <c r="N16" s="31" t="e">
        <f t="shared" si="9"/>
        <v>#VALUE!</v>
      </c>
      <c r="O16" s="40" t="e">
        <f t="shared" si="10"/>
        <v>#VALUE!</v>
      </c>
      <c r="P16" s="40" t="e">
        <f t="shared" si="11"/>
        <v>#VALUE!</v>
      </c>
      <c r="Q16" s="40">
        <f t="shared" si="12"/>
        <v>54.99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</row>
    <row r="17" spans="1:56" s="7" customFormat="1" ht="23.25">
      <c r="A17" s="69" t="s">
        <v>2423</v>
      </c>
      <c r="B17" s="190" t="s">
        <v>1912</v>
      </c>
      <c r="C17" s="61" t="s">
        <v>2452</v>
      </c>
      <c r="D17" s="62">
        <v>54.99</v>
      </c>
      <c r="E17" s="62">
        <v>22.47</v>
      </c>
      <c r="F17" s="62">
        <v>21.97</v>
      </c>
      <c r="G17" s="62">
        <v>20.97</v>
      </c>
      <c r="H17" s="62">
        <v>19.97</v>
      </c>
      <c r="I17" s="62"/>
      <c r="J17" s="40" t="b">
        <f t="shared" si="7"/>
        <v>0</v>
      </c>
      <c r="K17" s="42">
        <f t="shared" si="1"/>
        <v>0</v>
      </c>
      <c r="L17" s="40">
        <f t="shared" si="8"/>
        <v>0</v>
      </c>
      <c r="M17" s="41"/>
      <c r="N17" s="31" t="e">
        <f t="shared" si="9"/>
        <v>#VALUE!</v>
      </c>
      <c r="O17" s="40" t="e">
        <f t="shared" si="10"/>
        <v>#VALUE!</v>
      </c>
      <c r="P17" s="40" t="e">
        <f t="shared" si="11"/>
        <v>#VALUE!</v>
      </c>
      <c r="Q17" s="40">
        <f t="shared" si="12"/>
        <v>60.99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</row>
    <row r="18" spans="1:56" s="7" customFormat="1" ht="23.25">
      <c r="A18" s="69" t="s">
        <v>1831</v>
      </c>
      <c r="B18" s="190" t="s">
        <v>1912</v>
      </c>
      <c r="C18" s="61" t="s">
        <v>2113</v>
      </c>
      <c r="D18" s="62">
        <v>54.99</v>
      </c>
      <c r="E18" s="62">
        <v>5</v>
      </c>
      <c r="F18" s="62">
        <v>5</v>
      </c>
      <c r="G18" s="62">
        <v>5</v>
      </c>
      <c r="H18" s="62">
        <v>5</v>
      </c>
      <c r="I18" s="62"/>
      <c r="J18" s="40" t="b">
        <f t="shared" si="7"/>
        <v>0</v>
      </c>
      <c r="K18" s="42">
        <f t="shared" si="1"/>
        <v>0</v>
      </c>
      <c r="L18" s="40">
        <f t="shared" si="8"/>
        <v>0</v>
      </c>
      <c r="M18" s="41"/>
      <c r="N18" s="31" t="e">
        <f t="shared" si="9"/>
        <v>#VALUE!</v>
      </c>
      <c r="O18" s="40" t="e">
        <f t="shared" si="10"/>
        <v>#VALUE!</v>
      </c>
      <c r="P18" s="40" t="e">
        <f t="shared" si="11"/>
        <v>#VALUE!</v>
      </c>
      <c r="Q18" s="40">
        <f t="shared" si="12"/>
        <v>60.99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</row>
    <row r="19" spans="1:56" s="7" customFormat="1" ht="23.25">
      <c r="A19" s="69" t="s">
        <v>2055</v>
      </c>
      <c r="B19" s="190" t="s">
        <v>1912</v>
      </c>
      <c r="C19" s="61" t="s">
        <v>2132</v>
      </c>
      <c r="D19" s="62">
        <v>54.99</v>
      </c>
      <c r="E19" s="62">
        <v>22.47</v>
      </c>
      <c r="F19" s="62">
        <v>21.97</v>
      </c>
      <c r="G19" s="62">
        <v>20.97</v>
      </c>
      <c r="H19" s="62">
        <v>19.97</v>
      </c>
      <c r="I19" s="62"/>
      <c r="J19" s="40" t="b">
        <f t="shared" si="7"/>
        <v>0</v>
      </c>
      <c r="K19" s="42">
        <f t="shared" si="1"/>
        <v>0</v>
      </c>
      <c r="L19" s="40">
        <f t="shared" si="8"/>
        <v>0</v>
      </c>
      <c r="M19" s="41"/>
      <c r="N19" s="31" t="e">
        <f t="shared" si="9"/>
        <v>#VALUE!</v>
      </c>
      <c r="O19" s="40" t="e">
        <f t="shared" si="10"/>
        <v>#VALUE!</v>
      </c>
      <c r="P19" s="40" t="e">
        <f t="shared" si="11"/>
        <v>#VALUE!</v>
      </c>
      <c r="Q19" s="40">
        <f t="shared" si="12"/>
        <v>60.99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</row>
    <row r="20" spans="1:56" s="7" customFormat="1" ht="23.25">
      <c r="A20" s="69" t="s">
        <v>1832</v>
      </c>
      <c r="B20" s="190" t="s">
        <v>1912</v>
      </c>
      <c r="C20" s="61" t="s">
        <v>2112</v>
      </c>
      <c r="D20" s="62">
        <v>54.99</v>
      </c>
      <c r="E20" s="62">
        <v>22.47</v>
      </c>
      <c r="F20" s="62">
        <v>21.97</v>
      </c>
      <c r="G20" s="62">
        <v>20.97</v>
      </c>
      <c r="H20" s="62">
        <v>19.97</v>
      </c>
      <c r="I20" s="62"/>
      <c r="J20" s="40" t="b">
        <f t="shared" si="7"/>
        <v>0</v>
      </c>
      <c r="K20" s="42">
        <f t="shared" si="1"/>
        <v>0</v>
      </c>
      <c r="L20" s="40">
        <f t="shared" si="8"/>
        <v>0</v>
      </c>
      <c r="M20" s="41"/>
      <c r="N20" s="31" t="e">
        <f t="shared" si="9"/>
        <v>#VALUE!</v>
      </c>
      <c r="O20" s="40" t="e">
        <f t="shared" si="10"/>
        <v>#VALUE!</v>
      </c>
      <c r="P20" s="40" t="e">
        <f t="shared" si="11"/>
        <v>#VALUE!</v>
      </c>
      <c r="Q20" s="40">
        <f t="shared" si="12"/>
        <v>60.99</v>
      </c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</row>
    <row r="21" spans="1:56" s="7" customFormat="1" ht="23.25">
      <c r="A21" s="69" t="s">
        <v>2427</v>
      </c>
      <c r="B21" s="190" t="s">
        <v>1912</v>
      </c>
      <c r="C21" s="61" t="s">
        <v>2456</v>
      </c>
      <c r="D21" s="62">
        <v>59.99</v>
      </c>
      <c r="E21" s="62">
        <v>22.47</v>
      </c>
      <c r="F21" s="62">
        <v>21.97</v>
      </c>
      <c r="G21" s="62">
        <v>20.97</v>
      </c>
      <c r="H21" s="62">
        <v>19.97</v>
      </c>
      <c r="I21" s="62"/>
      <c r="J21" s="40" t="b">
        <f t="shared" si="7"/>
        <v>0</v>
      </c>
      <c r="K21" s="42">
        <f t="shared" si="1"/>
        <v>0</v>
      </c>
      <c r="L21" s="40">
        <f t="shared" si="8"/>
        <v>0</v>
      </c>
      <c r="M21" s="41"/>
      <c r="N21" s="31" t="e">
        <f t="shared" si="9"/>
        <v>#VALUE!</v>
      </c>
      <c r="O21" s="40" t="e">
        <f t="shared" si="10"/>
        <v>#VALUE!</v>
      </c>
      <c r="P21" s="40" t="e">
        <f t="shared" si="11"/>
        <v>#VALUE!</v>
      </c>
      <c r="Q21" s="40">
        <f t="shared" si="12"/>
        <v>65.990000000000009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</row>
    <row r="22" spans="1:56" s="7" customFormat="1" ht="23.25">
      <c r="A22" s="69" t="s">
        <v>2426</v>
      </c>
      <c r="B22" s="190" t="s">
        <v>1912</v>
      </c>
      <c r="C22" s="61" t="s">
        <v>2455</v>
      </c>
      <c r="D22" s="62">
        <v>48.99</v>
      </c>
      <c r="E22" s="62">
        <v>15</v>
      </c>
      <c r="F22" s="62">
        <v>15</v>
      </c>
      <c r="G22" s="62">
        <v>15</v>
      </c>
      <c r="H22" s="62">
        <v>15</v>
      </c>
      <c r="I22" s="62"/>
      <c r="J22" s="40" t="b">
        <f t="shared" si="7"/>
        <v>0</v>
      </c>
      <c r="K22" s="42">
        <f t="shared" si="1"/>
        <v>0</v>
      </c>
      <c r="L22" s="40">
        <f t="shared" si="8"/>
        <v>0</v>
      </c>
      <c r="M22" s="41"/>
      <c r="N22" s="31" t="e">
        <f t="shared" si="9"/>
        <v>#VALUE!</v>
      </c>
      <c r="O22" s="40" t="e">
        <f t="shared" si="10"/>
        <v>#VALUE!</v>
      </c>
      <c r="P22" s="40" t="e">
        <f t="shared" si="11"/>
        <v>#VALUE!</v>
      </c>
      <c r="Q22" s="40">
        <f t="shared" si="12"/>
        <v>54.99</v>
      </c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</row>
    <row r="23" spans="1:56" s="7" customFormat="1" ht="23.25">
      <c r="A23" s="69" t="s">
        <v>1929</v>
      </c>
      <c r="B23" s="190" t="s">
        <v>1912</v>
      </c>
      <c r="C23" s="61" t="s">
        <v>2134</v>
      </c>
      <c r="D23" s="62">
        <v>54.99</v>
      </c>
      <c r="E23" s="62">
        <v>22.47</v>
      </c>
      <c r="F23" s="62">
        <v>21.97</v>
      </c>
      <c r="G23" s="62">
        <v>20.97</v>
      </c>
      <c r="H23" s="62">
        <v>19.97</v>
      </c>
      <c r="I23" s="62"/>
      <c r="J23" s="40" t="b">
        <f t="shared" si="7"/>
        <v>0</v>
      </c>
      <c r="K23" s="42">
        <f t="shared" si="1"/>
        <v>0</v>
      </c>
      <c r="L23" s="40">
        <f t="shared" si="8"/>
        <v>0</v>
      </c>
      <c r="M23" s="41"/>
      <c r="N23" s="31" t="e">
        <f t="shared" si="9"/>
        <v>#VALUE!</v>
      </c>
      <c r="O23" s="40" t="e">
        <f t="shared" si="10"/>
        <v>#VALUE!</v>
      </c>
      <c r="P23" s="40" t="e">
        <f t="shared" si="11"/>
        <v>#VALUE!</v>
      </c>
      <c r="Q23" s="40">
        <f t="shared" si="12"/>
        <v>60.99</v>
      </c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</row>
    <row r="24" spans="1:56" s="7" customFormat="1" ht="23.25">
      <c r="A24" s="69" t="s">
        <v>1833</v>
      </c>
      <c r="B24" s="190" t="s">
        <v>1912</v>
      </c>
      <c r="C24" s="61" t="s">
        <v>2114</v>
      </c>
      <c r="D24" s="62">
        <v>48.99</v>
      </c>
      <c r="E24" s="62">
        <v>22.47</v>
      </c>
      <c r="F24" s="62">
        <v>21.97</v>
      </c>
      <c r="G24" s="62">
        <v>20.97</v>
      </c>
      <c r="H24" s="62">
        <v>19.97</v>
      </c>
      <c r="I24" s="62"/>
      <c r="J24" s="40" t="b">
        <f t="shared" si="7"/>
        <v>0</v>
      </c>
      <c r="K24" s="42">
        <f t="shared" si="1"/>
        <v>0</v>
      </c>
      <c r="L24" s="40">
        <f t="shared" si="8"/>
        <v>0</v>
      </c>
      <c r="M24" s="41"/>
      <c r="N24" s="31" t="e">
        <f t="shared" si="9"/>
        <v>#VALUE!</v>
      </c>
      <c r="O24" s="40" t="e">
        <f t="shared" si="10"/>
        <v>#VALUE!</v>
      </c>
      <c r="P24" s="40" t="e">
        <f t="shared" si="11"/>
        <v>#VALUE!</v>
      </c>
      <c r="Q24" s="40">
        <f t="shared" si="12"/>
        <v>54.99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</row>
    <row r="25" spans="1:56" s="7" customFormat="1" ht="23.25">
      <c r="A25" s="69" t="s">
        <v>1830</v>
      </c>
      <c r="B25" s="190" t="s">
        <v>1912</v>
      </c>
      <c r="C25" s="61" t="s">
        <v>2459</v>
      </c>
      <c r="D25" s="62">
        <v>48.99</v>
      </c>
      <c r="E25" s="62">
        <v>22.47</v>
      </c>
      <c r="F25" s="62">
        <v>21.97</v>
      </c>
      <c r="G25" s="62">
        <v>20.97</v>
      </c>
      <c r="H25" s="62">
        <v>19.97</v>
      </c>
      <c r="I25" s="62"/>
      <c r="J25" s="40" t="b">
        <f t="shared" si="7"/>
        <v>0</v>
      </c>
      <c r="K25" s="42">
        <f t="shared" si="1"/>
        <v>0</v>
      </c>
      <c r="L25" s="40">
        <f t="shared" si="8"/>
        <v>0</v>
      </c>
      <c r="M25" s="41"/>
      <c r="N25" s="31" t="e">
        <f t="shared" si="9"/>
        <v>#VALUE!</v>
      </c>
      <c r="O25" s="40" t="e">
        <f t="shared" si="10"/>
        <v>#VALUE!</v>
      </c>
      <c r="P25" s="40" t="e">
        <f t="shared" si="11"/>
        <v>#VALUE!</v>
      </c>
      <c r="Q25" s="40">
        <f t="shared" si="12"/>
        <v>54.99</v>
      </c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</row>
    <row r="26" spans="1:56" s="7" customFormat="1" ht="23.25">
      <c r="A26" s="69" t="s">
        <v>2060</v>
      </c>
      <c r="B26" s="190" t="s">
        <v>1912</v>
      </c>
      <c r="C26" s="61" t="s">
        <v>2140</v>
      </c>
      <c r="D26" s="62">
        <v>34.99</v>
      </c>
      <c r="E26" s="62">
        <v>15.97</v>
      </c>
      <c r="F26" s="62">
        <v>15.47</v>
      </c>
      <c r="G26" s="62">
        <v>14.97</v>
      </c>
      <c r="H26" s="62">
        <v>13.97</v>
      </c>
      <c r="I26" s="62"/>
      <c r="J26" s="40" t="b">
        <f t="shared" si="7"/>
        <v>0</v>
      </c>
      <c r="K26" s="42">
        <f t="shared" si="1"/>
        <v>0</v>
      </c>
      <c r="L26" s="40">
        <f t="shared" si="8"/>
        <v>0</v>
      </c>
      <c r="M26" s="41"/>
      <c r="N26" s="31" t="e">
        <f t="shared" si="9"/>
        <v>#VALUE!</v>
      </c>
      <c r="O26" s="40" t="e">
        <f t="shared" si="10"/>
        <v>#VALUE!</v>
      </c>
      <c r="P26" s="40" t="e">
        <f t="shared" si="11"/>
        <v>#VALUE!</v>
      </c>
      <c r="Q26" s="40">
        <f t="shared" si="12"/>
        <v>40.99</v>
      </c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</row>
    <row r="27" spans="1:56" s="7" customFormat="1" ht="23.25">
      <c r="A27" s="69" t="s">
        <v>1930</v>
      </c>
      <c r="B27" s="190" t="s">
        <v>1912</v>
      </c>
      <c r="C27" s="61" t="s">
        <v>2137</v>
      </c>
      <c r="D27" s="62">
        <v>44.99</v>
      </c>
      <c r="E27" s="62">
        <v>19.47</v>
      </c>
      <c r="F27" s="62">
        <v>18.47</v>
      </c>
      <c r="G27" s="62">
        <v>17.97</v>
      </c>
      <c r="H27" s="62">
        <v>16.97</v>
      </c>
      <c r="I27" s="62"/>
      <c r="J27" s="40" t="b">
        <f t="shared" si="7"/>
        <v>0</v>
      </c>
      <c r="K27" s="42">
        <f t="shared" si="1"/>
        <v>0</v>
      </c>
      <c r="L27" s="40">
        <f t="shared" si="8"/>
        <v>0</v>
      </c>
      <c r="M27" s="41"/>
      <c r="N27" s="31" t="e">
        <f t="shared" si="9"/>
        <v>#VALUE!</v>
      </c>
      <c r="O27" s="40" t="e">
        <f t="shared" si="10"/>
        <v>#VALUE!</v>
      </c>
      <c r="P27" s="40" t="e">
        <f t="shared" si="11"/>
        <v>#VALUE!</v>
      </c>
      <c r="Q27" s="40">
        <f t="shared" si="12"/>
        <v>50.99</v>
      </c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</row>
    <row r="28" spans="1:56" s="7" customFormat="1" ht="23.25">
      <c r="A28" s="69" t="s">
        <v>29</v>
      </c>
      <c r="B28" s="190" t="s">
        <v>1912</v>
      </c>
      <c r="C28" s="61" t="s">
        <v>2078</v>
      </c>
      <c r="D28" s="62">
        <v>29.99</v>
      </c>
      <c r="E28" s="62">
        <v>13.47</v>
      </c>
      <c r="F28" s="62">
        <v>12.97</v>
      </c>
      <c r="G28" s="62">
        <v>12.47</v>
      </c>
      <c r="H28" s="62">
        <v>11.97</v>
      </c>
      <c r="I28" s="62"/>
      <c r="J28" s="40" t="b">
        <f t="shared" si="7"/>
        <v>0</v>
      </c>
      <c r="K28" s="42">
        <f t="shared" si="1"/>
        <v>0</v>
      </c>
      <c r="L28" s="40">
        <f t="shared" si="8"/>
        <v>0</v>
      </c>
      <c r="M28" s="41"/>
      <c r="N28" s="31" t="e">
        <f t="shared" si="9"/>
        <v>#VALUE!</v>
      </c>
      <c r="O28" s="40" t="e">
        <f t="shared" si="10"/>
        <v>#VALUE!</v>
      </c>
      <c r="P28" s="40" t="e">
        <f t="shared" si="11"/>
        <v>#VALUE!</v>
      </c>
      <c r="Q28" s="40">
        <f t="shared" si="12"/>
        <v>35.989999999999995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</row>
    <row r="29" spans="1:56" s="7" customFormat="1" ht="23.25">
      <c r="A29" s="69" t="s">
        <v>1825</v>
      </c>
      <c r="B29" s="190" t="s">
        <v>1910</v>
      </c>
      <c r="C29" s="61" t="s">
        <v>2079</v>
      </c>
      <c r="D29" s="62">
        <v>29.99</v>
      </c>
      <c r="E29" s="62">
        <v>13.47</v>
      </c>
      <c r="F29" s="62">
        <v>12.97</v>
      </c>
      <c r="G29" s="62">
        <v>12.47</v>
      </c>
      <c r="H29" s="62">
        <v>11.97</v>
      </c>
      <c r="I29" s="62"/>
      <c r="J29" s="40" t="b">
        <f t="shared" si="7"/>
        <v>0</v>
      </c>
      <c r="K29" s="42">
        <f t="shared" si="1"/>
        <v>0</v>
      </c>
      <c r="L29" s="40">
        <f t="shared" si="8"/>
        <v>0</v>
      </c>
      <c r="M29" s="41"/>
      <c r="N29" s="31" t="e">
        <f t="shared" si="9"/>
        <v>#VALUE!</v>
      </c>
      <c r="O29" s="40" t="e">
        <f t="shared" si="10"/>
        <v>#VALUE!</v>
      </c>
      <c r="P29" s="40" t="e">
        <f t="shared" si="11"/>
        <v>#VALUE!</v>
      </c>
      <c r="Q29" s="40">
        <f t="shared" si="12"/>
        <v>35.989999999999995</v>
      </c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</row>
    <row r="30" spans="1:56" s="7" customFormat="1" ht="23.25">
      <c r="A30" s="69" t="s">
        <v>30</v>
      </c>
      <c r="B30" s="190" t="s">
        <v>1912</v>
      </c>
      <c r="C30" s="61" t="s">
        <v>2074</v>
      </c>
      <c r="D30" s="62">
        <v>22.99</v>
      </c>
      <c r="E30" s="62">
        <v>10.97</v>
      </c>
      <c r="F30" s="62">
        <v>10.47</v>
      </c>
      <c r="G30" s="62">
        <v>9.9700000000000006</v>
      </c>
      <c r="H30" s="62">
        <v>9.4700000000000006</v>
      </c>
      <c r="I30" s="62"/>
      <c r="J30" s="40" t="b">
        <f t="shared" si="7"/>
        <v>0</v>
      </c>
      <c r="K30" s="42">
        <f t="shared" si="1"/>
        <v>0</v>
      </c>
      <c r="L30" s="40">
        <f t="shared" si="8"/>
        <v>0</v>
      </c>
      <c r="M30" s="41"/>
      <c r="N30" s="31" t="e">
        <f t="shared" si="9"/>
        <v>#VALUE!</v>
      </c>
      <c r="O30" s="40" t="e">
        <f t="shared" si="10"/>
        <v>#VALUE!</v>
      </c>
      <c r="P30" s="40" t="e">
        <f t="shared" si="11"/>
        <v>#VALUE!</v>
      </c>
      <c r="Q30" s="40">
        <f t="shared" si="12"/>
        <v>28.99</v>
      </c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</row>
    <row r="31" spans="1:56" s="7" customFormat="1" ht="23.25">
      <c r="A31" s="69" t="s">
        <v>1927</v>
      </c>
      <c r="B31" s="190" t="s">
        <v>1910</v>
      </c>
      <c r="C31" s="61" t="s">
        <v>2072</v>
      </c>
      <c r="D31" s="62">
        <v>26.99</v>
      </c>
      <c r="E31" s="62">
        <v>10.47</v>
      </c>
      <c r="F31" s="62">
        <v>9.9700000000000006</v>
      </c>
      <c r="G31" s="62">
        <v>9.4700000000000006</v>
      </c>
      <c r="H31" s="62">
        <v>8.9700000000000006</v>
      </c>
      <c r="I31" s="62"/>
      <c r="J31" s="40" t="b">
        <f t="shared" si="7"/>
        <v>0</v>
      </c>
      <c r="K31" s="42">
        <f t="shared" si="1"/>
        <v>0</v>
      </c>
      <c r="L31" s="40">
        <f t="shared" si="8"/>
        <v>0</v>
      </c>
      <c r="M31" s="41"/>
      <c r="N31" s="31" t="e">
        <f t="shared" si="9"/>
        <v>#VALUE!</v>
      </c>
      <c r="O31" s="40" t="e">
        <f t="shared" si="10"/>
        <v>#VALUE!</v>
      </c>
      <c r="P31" s="40" t="e">
        <f t="shared" si="11"/>
        <v>#VALUE!</v>
      </c>
      <c r="Q31" s="40">
        <f t="shared" si="12"/>
        <v>32.989999999999995</v>
      </c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</row>
    <row r="32" spans="1:56" s="7" customFormat="1" ht="23.25">
      <c r="A32" s="61" t="s">
        <v>2557</v>
      </c>
      <c r="B32" s="191" t="s">
        <v>1910</v>
      </c>
      <c r="C32" s="61" t="s">
        <v>2601</v>
      </c>
      <c r="D32" s="62">
        <v>34.99</v>
      </c>
      <c r="E32" s="62">
        <v>15.97</v>
      </c>
      <c r="F32" s="62">
        <v>15.47</v>
      </c>
      <c r="G32" s="62">
        <v>14.97</v>
      </c>
      <c r="H32" s="62">
        <v>13.97</v>
      </c>
      <c r="I32" s="62"/>
      <c r="J32" s="40" t="b">
        <f t="shared" ref="J32:J61" si="13">IF($C$4=$E$5,E32,IF($C$4=$F$5,F32,IF($C$4=$G$5,G32,IF($C$4=$H$5,H32))))</f>
        <v>0</v>
      </c>
      <c r="K32" s="42">
        <f t="shared" ref="K32:K61" si="14">IF(OR(K$3="Print",K$3="Heat Transfer"),3,IF($K$3="FUSION",8,IF($K$3="DTG",4.5,IF($K$3="Sublimation",0,IF(K$3="Select Embellishment Type","Select Embellishment Service",4)))))</f>
        <v>0</v>
      </c>
      <c r="L32" s="40">
        <f t="shared" ref="L32:L61" si="15">J32+K32</f>
        <v>0</v>
      </c>
      <c r="M32" s="41"/>
      <c r="N32" s="31" t="e">
        <f t="shared" ref="N32:N61" si="16">P$3</f>
        <v>#VALUE!</v>
      </c>
      <c r="O32" s="40" t="e">
        <f t="shared" ref="O32:O61" si="17">(L32/(1-N32))-L32</f>
        <v>#VALUE!</v>
      </c>
      <c r="P32" s="40" t="e">
        <f t="shared" ref="P32:P61" si="18">O32+L32</f>
        <v>#VALUE!</v>
      </c>
      <c r="Q32" s="40">
        <f t="shared" ref="Q32:Q61" si="19">D32+6</f>
        <v>40.99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</row>
    <row r="33" spans="1:56" s="7" customFormat="1" ht="23.25">
      <c r="A33" s="61" t="s">
        <v>2558</v>
      </c>
      <c r="B33" s="191" t="s">
        <v>1910</v>
      </c>
      <c r="C33" s="61" t="s">
        <v>2602</v>
      </c>
      <c r="D33" s="62">
        <v>25.99</v>
      </c>
      <c r="E33" s="62">
        <v>11.47</v>
      </c>
      <c r="F33" s="62">
        <v>10.97</v>
      </c>
      <c r="G33" s="62">
        <v>10.47</v>
      </c>
      <c r="H33" s="62">
        <v>9.9700000000000006</v>
      </c>
      <c r="I33" s="62"/>
      <c r="J33" s="40" t="b">
        <f t="shared" si="13"/>
        <v>0</v>
      </c>
      <c r="K33" s="42">
        <f t="shared" si="14"/>
        <v>0</v>
      </c>
      <c r="L33" s="40">
        <f t="shared" si="15"/>
        <v>0</v>
      </c>
      <c r="M33" s="43"/>
      <c r="N33" s="31" t="e">
        <f t="shared" si="16"/>
        <v>#VALUE!</v>
      </c>
      <c r="O33" s="40" t="e">
        <f t="shared" si="17"/>
        <v>#VALUE!</v>
      </c>
      <c r="P33" s="40" t="e">
        <f t="shared" si="18"/>
        <v>#VALUE!</v>
      </c>
      <c r="Q33" s="40">
        <f t="shared" si="19"/>
        <v>31.99</v>
      </c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</row>
    <row r="34" spans="1:56" s="7" customFormat="1" ht="23.25">
      <c r="A34" s="61" t="s">
        <v>2559</v>
      </c>
      <c r="B34" s="191" t="s">
        <v>1910</v>
      </c>
      <c r="C34" s="61" t="s">
        <v>2603</v>
      </c>
      <c r="D34" s="62">
        <v>38.99</v>
      </c>
      <c r="E34" s="62">
        <v>17.97</v>
      </c>
      <c r="F34" s="62">
        <v>17.47</v>
      </c>
      <c r="G34" s="62">
        <v>16.97</v>
      </c>
      <c r="H34" s="62">
        <v>15.97</v>
      </c>
      <c r="I34" s="62"/>
      <c r="J34" s="40" t="b">
        <f t="shared" si="13"/>
        <v>0</v>
      </c>
      <c r="K34" s="42">
        <f t="shared" si="14"/>
        <v>0</v>
      </c>
      <c r="L34" s="40">
        <f t="shared" si="15"/>
        <v>0</v>
      </c>
      <c r="M34" s="43"/>
      <c r="N34" s="31" t="e">
        <f t="shared" si="16"/>
        <v>#VALUE!</v>
      </c>
      <c r="O34" s="40" t="e">
        <f t="shared" si="17"/>
        <v>#VALUE!</v>
      </c>
      <c r="P34" s="40" t="e">
        <f t="shared" si="18"/>
        <v>#VALUE!</v>
      </c>
      <c r="Q34" s="40">
        <f t="shared" si="19"/>
        <v>44.99</v>
      </c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</row>
    <row r="35" spans="1:56" s="7" customFormat="1" ht="23.25">
      <c r="A35" s="61" t="s">
        <v>2560</v>
      </c>
      <c r="B35" s="191" t="s">
        <v>1910</v>
      </c>
      <c r="C35" s="61" t="s">
        <v>2604</v>
      </c>
      <c r="D35" s="62">
        <v>48.99</v>
      </c>
      <c r="E35" s="62">
        <v>22.47</v>
      </c>
      <c r="F35" s="62">
        <v>21.97</v>
      </c>
      <c r="G35" s="62">
        <v>20.97</v>
      </c>
      <c r="H35" s="62">
        <v>19.97</v>
      </c>
      <c r="I35" s="62"/>
      <c r="J35" s="40" t="b">
        <f t="shared" si="13"/>
        <v>0</v>
      </c>
      <c r="K35" s="42">
        <f t="shared" si="14"/>
        <v>0</v>
      </c>
      <c r="L35" s="40">
        <f t="shared" si="15"/>
        <v>0</v>
      </c>
      <c r="M35" s="43"/>
      <c r="N35" s="31" t="e">
        <f t="shared" si="16"/>
        <v>#VALUE!</v>
      </c>
      <c r="O35" s="40" t="e">
        <f t="shared" si="17"/>
        <v>#VALUE!</v>
      </c>
      <c r="P35" s="40" t="e">
        <f t="shared" si="18"/>
        <v>#VALUE!</v>
      </c>
      <c r="Q35" s="40">
        <f t="shared" si="19"/>
        <v>54.99</v>
      </c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</row>
    <row r="36" spans="1:56" s="7" customFormat="1" ht="23.25">
      <c r="A36" s="61" t="s">
        <v>2561</v>
      </c>
      <c r="B36" s="191" t="s">
        <v>1910</v>
      </c>
      <c r="C36" s="61" t="s">
        <v>2605</v>
      </c>
      <c r="D36" s="62">
        <v>34.99</v>
      </c>
      <c r="E36" s="62">
        <v>13.97</v>
      </c>
      <c r="F36" s="62">
        <v>13.47</v>
      </c>
      <c r="G36" s="62">
        <v>12.97</v>
      </c>
      <c r="H36" s="62">
        <v>12.47</v>
      </c>
      <c r="I36" s="62"/>
      <c r="J36" s="40" t="b">
        <f t="shared" si="13"/>
        <v>0</v>
      </c>
      <c r="K36" s="42">
        <f t="shared" si="14"/>
        <v>0</v>
      </c>
      <c r="L36" s="40">
        <f t="shared" si="15"/>
        <v>0</v>
      </c>
      <c r="M36" s="43"/>
      <c r="N36" s="31" t="e">
        <f t="shared" si="16"/>
        <v>#VALUE!</v>
      </c>
      <c r="O36" s="40" t="e">
        <f t="shared" si="17"/>
        <v>#VALUE!</v>
      </c>
      <c r="P36" s="40" t="e">
        <f t="shared" si="18"/>
        <v>#VALUE!</v>
      </c>
      <c r="Q36" s="40">
        <f t="shared" si="19"/>
        <v>40.99</v>
      </c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</row>
    <row r="37" spans="1:56" s="7" customFormat="1" ht="23.25">
      <c r="A37" s="61" t="s">
        <v>2562</v>
      </c>
      <c r="B37" s="191" t="s">
        <v>1910</v>
      </c>
      <c r="C37" s="61" t="s">
        <v>2606</v>
      </c>
      <c r="D37" s="62">
        <v>25.99</v>
      </c>
      <c r="E37" s="62">
        <v>11.47</v>
      </c>
      <c r="F37" s="62">
        <v>10.97</v>
      </c>
      <c r="G37" s="62">
        <v>10.47</v>
      </c>
      <c r="H37" s="62">
        <v>9.9700000000000006</v>
      </c>
      <c r="I37" s="62"/>
      <c r="J37" s="40" t="b">
        <f t="shared" si="13"/>
        <v>0</v>
      </c>
      <c r="K37" s="42">
        <f t="shared" si="14"/>
        <v>0</v>
      </c>
      <c r="L37" s="40">
        <f t="shared" si="15"/>
        <v>0</v>
      </c>
      <c r="M37" s="43"/>
      <c r="N37" s="31" t="e">
        <f t="shared" si="16"/>
        <v>#VALUE!</v>
      </c>
      <c r="O37" s="40" t="e">
        <f t="shared" si="17"/>
        <v>#VALUE!</v>
      </c>
      <c r="P37" s="40" t="e">
        <f t="shared" si="18"/>
        <v>#VALUE!</v>
      </c>
      <c r="Q37" s="40">
        <f t="shared" si="19"/>
        <v>31.99</v>
      </c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</row>
    <row r="38" spans="1:56" s="7" customFormat="1" ht="23.25">
      <c r="A38" s="61" t="s">
        <v>2563</v>
      </c>
      <c r="B38" s="191" t="s">
        <v>1910</v>
      </c>
      <c r="C38" s="61" t="s">
        <v>2607</v>
      </c>
      <c r="D38" s="62">
        <v>24.99</v>
      </c>
      <c r="E38" s="62">
        <v>11.47</v>
      </c>
      <c r="F38" s="62">
        <v>10.97</v>
      </c>
      <c r="G38" s="62">
        <v>10.47</v>
      </c>
      <c r="H38" s="62">
        <v>9.9700000000000006</v>
      </c>
      <c r="I38" s="62"/>
      <c r="J38" s="40" t="b">
        <f t="shared" si="13"/>
        <v>0</v>
      </c>
      <c r="K38" s="42">
        <f t="shared" si="14"/>
        <v>0</v>
      </c>
      <c r="L38" s="40">
        <f t="shared" si="15"/>
        <v>0</v>
      </c>
      <c r="M38" s="43"/>
      <c r="N38" s="31" t="e">
        <f t="shared" si="16"/>
        <v>#VALUE!</v>
      </c>
      <c r="O38" s="40" t="e">
        <f t="shared" si="17"/>
        <v>#VALUE!</v>
      </c>
      <c r="P38" s="40" t="e">
        <f t="shared" si="18"/>
        <v>#VALUE!</v>
      </c>
      <c r="Q38" s="40">
        <f t="shared" si="19"/>
        <v>30.99</v>
      </c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</row>
    <row r="39" spans="1:56" s="7" customFormat="1" ht="23.25">
      <c r="A39" s="61" t="s">
        <v>2564</v>
      </c>
      <c r="B39" s="191" t="s">
        <v>1910</v>
      </c>
      <c r="C39" s="61" t="s">
        <v>2608</v>
      </c>
      <c r="D39" s="62">
        <v>39.99</v>
      </c>
      <c r="E39" s="62">
        <v>15.97</v>
      </c>
      <c r="F39" s="62">
        <v>15.47</v>
      </c>
      <c r="G39" s="62">
        <v>14.97</v>
      </c>
      <c r="H39" s="62">
        <v>13.97</v>
      </c>
      <c r="I39" s="62"/>
      <c r="J39" s="40" t="b">
        <f t="shared" si="13"/>
        <v>0</v>
      </c>
      <c r="K39" s="42">
        <f t="shared" si="14"/>
        <v>0</v>
      </c>
      <c r="L39" s="40">
        <f t="shared" si="15"/>
        <v>0</v>
      </c>
      <c r="M39" s="43"/>
      <c r="N39" s="31" t="e">
        <f t="shared" si="16"/>
        <v>#VALUE!</v>
      </c>
      <c r="O39" s="40" t="e">
        <f t="shared" si="17"/>
        <v>#VALUE!</v>
      </c>
      <c r="P39" s="40" t="e">
        <f t="shared" si="18"/>
        <v>#VALUE!</v>
      </c>
      <c r="Q39" s="40">
        <f t="shared" si="19"/>
        <v>45.99</v>
      </c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</row>
    <row r="40" spans="1:56" s="7" customFormat="1" ht="23.25">
      <c r="A40" s="61" t="s">
        <v>2565</v>
      </c>
      <c r="B40" s="191" t="s">
        <v>1910</v>
      </c>
      <c r="C40" s="61" t="s">
        <v>2609</v>
      </c>
      <c r="D40" s="62">
        <v>35.99</v>
      </c>
      <c r="E40" s="62">
        <v>15.97</v>
      </c>
      <c r="F40" s="62">
        <v>15.47</v>
      </c>
      <c r="G40" s="62">
        <v>14.97</v>
      </c>
      <c r="H40" s="62">
        <v>13.97</v>
      </c>
      <c r="I40" s="62"/>
      <c r="J40" s="40" t="b">
        <f t="shared" si="13"/>
        <v>0</v>
      </c>
      <c r="K40" s="42">
        <f t="shared" si="14"/>
        <v>0</v>
      </c>
      <c r="L40" s="40">
        <f t="shared" si="15"/>
        <v>0</v>
      </c>
      <c r="M40" s="43"/>
      <c r="N40" s="31" t="e">
        <f t="shared" si="16"/>
        <v>#VALUE!</v>
      </c>
      <c r="O40" s="40" t="e">
        <f t="shared" si="17"/>
        <v>#VALUE!</v>
      </c>
      <c r="P40" s="40" t="e">
        <f t="shared" si="18"/>
        <v>#VALUE!</v>
      </c>
      <c r="Q40" s="40">
        <f t="shared" si="19"/>
        <v>41.99</v>
      </c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</row>
    <row r="41" spans="1:56" s="7" customFormat="1" ht="23.25">
      <c r="A41" s="61" t="s">
        <v>1919</v>
      </c>
      <c r="B41" s="191" t="s">
        <v>1911</v>
      </c>
      <c r="C41" s="61" t="s">
        <v>2116</v>
      </c>
      <c r="D41" s="62">
        <v>44.99</v>
      </c>
      <c r="E41" s="62">
        <v>21.47</v>
      </c>
      <c r="F41" s="62">
        <v>20.47</v>
      </c>
      <c r="G41" s="62">
        <v>19.97</v>
      </c>
      <c r="H41" s="62">
        <v>18.97</v>
      </c>
      <c r="I41" s="62"/>
      <c r="J41" s="40" t="b">
        <f t="shared" si="13"/>
        <v>0</v>
      </c>
      <c r="K41" s="42">
        <f t="shared" si="14"/>
        <v>0</v>
      </c>
      <c r="L41" s="40">
        <f t="shared" si="15"/>
        <v>0</v>
      </c>
      <c r="M41" s="43"/>
      <c r="N41" s="31" t="e">
        <f t="shared" si="16"/>
        <v>#VALUE!</v>
      </c>
      <c r="O41" s="40" t="e">
        <f t="shared" si="17"/>
        <v>#VALUE!</v>
      </c>
      <c r="P41" s="40" t="e">
        <f t="shared" si="18"/>
        <v>#VALUE!</v>
      </c>
      <c r="Q41" s="40">
        <f t="shared" si="19"/>
        <v>50.99</v>
      </c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</row>
    <row r="42" spans="1:56" s="7" customFormat="1" ht="23.25">
      <c r="A42" s="61" t="s">
        <v>1920</v>
      </c>
      <c r="B42" s="191" t="s">
        <v>1911</v>
      </c>
      <c r="C42" s="61" t="s">
        <v>2117</v>
      </c>
      <c r="D42" s="62">
        <v>54.99</v>
      </c>
      <c r="E42" s="62">
        <v>24.97</v>
      </c>
      <c r="F42" s="62">
        <v>23.97</v>
      </c>
      <c r="G42" s="62">
        <v>22.97</v>
      </c>
      <c r="H42" s="62">
        <v>21.97</v>
      </c>
      <c r="I42" s="62"/>
      <c r="J42" s="40" t="b">
        <f t="shared" si="13"/>
        <v>0</v>
      </c>
      <c r="K42" s="42">
        <f t="shared" si="14"/>
        <v>0</v>
      </c>
      <c r="L42" s="40">
        <f t="shared" si="15"/>
        <v>0</v>
      </c>
      <c r="M42" s="41"/>
      <c r="N42" s="31" t="e">
        <f t="shared" si="16"/>
        <v>#VALUE!</v>
      </c>
      <c r="O42" s="40" t="e">
        <f t="shared" si="17"/>
        <v>#VALUE!</v>
      </c>
      <c r="P42" s="40" t="e">
        <f t="shared" si="18"/>
        <v>#VALUE!</v>
      </c>
      <c r="Q42" s="40">
        <f t="shared" si="19"/>
        <v>60.99</v>
      </c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</row>
    <row r="43" spans="1:56" s="7" customFormat="1" ht="23.25">
      <c r="A43" s="61" t="s">
        <v>2051</v>
      </c>
      <c r="B43" s="191" t="s">
        <v>1911</v>
      </c>
      <c r="C43" s="61" t="s">
        <v>2123</v>
      </c>
      <c r="D43" s="62">
        <v>44.99</v>
      </c>
      <c r="E43" s="62">
        <v>21.47</v>
      </c>
      <c r="F43" s="62">
        <v>20.47</v>
      </c>
      <c r="G43" s="62">
        <v>19.97</v>
      </c>
      <c r="H43" s="62">
        <v>18.97</v>
      </c>
      <c r="I43" s="62"/>
      <c r="J43" s="40" t="b">
        <f t="shared" si="13"/>
        <v>0</v>
      </c>
      <c r="K43" s="42">
        <f t="shared" si="14"/>
        <v>0</v>
      </c>
      <c r="L43" s="40">
        <f t="shared" si="15"/>
        <v>0</v>
      </c>
      <c r="M43" s="41"/>
      <c r="N43" s="31" t="e">
        <f t="shared" si="16"/>
        <v>#VALUE!</v>
      </c>
      <c r="O43" s="40" t="e">
        <f t="shared" si="17"/>
        <v>#VALUE!</v>
      </c>
      <c r="P43" s="40" t="e">
        <f t="shared" si="18"/>
        <v>#VALUE!</v>
      </c>
      <c r="Q43" s="40">
        <f t="shared" si="19"/>
        <v>50.99</v>
      </c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</row>
    <row r="44" spans="1:56" s="7" customFormat="1" ht="23.25">
      <c r="A44" s="61" t="s">
        <v>31</v>
      </c>
      <c r="B44" s="191" t="s">
        <v>1911</v>
      </c>
      <c r="C44" s="61" t="s">
        <v>2115</v>
      </c>
      <c r="D44" s="62">
        <v>54.99</v>
      </c>
      <c r="E44" s="62">
        <v>24.97</v>
      </c>
      <c r="F44" s="62">
        <v>23.97</v>
      </c>
      <c r="G44" s="62">
        <v>22.97</v>
      </c>
      <c r="H44" s="62">
        <v>21.97</v>
      </c>
      <c r="I44" s="62"/>
      <c r="J44" s="40" t="b">
        <f t="shared" si="13"/>
        <v>0</v>
      </c>
      <c r="K44" s="42">
        <f t="shared" si="14"/>
        <v>0</v>
      </c>
      <c r="L44" s="40">
        <f t="shared" si="15"/>
        <v>0</v>
      </c>
      <c r="M44" s="41"/>
      <c r="N44" s="31" t="e">
        <f t="shared" si="16"/>
        <v>#VALUE!</v>
      </c>
      <c r="O44" s="40" t="e">
        <f t="shared" si="17"/>
        <v>#VALUE!</v>
      </c>
      <c r="P44" s="40" t="e">
        <f t="shared" si="18"/>
        <v>#VALUE!</v>
      </c>
      <c r="Q44" s="40">
        <f t="shared" si="19"/>
        <v>60.99</v>
      </c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</row>
    <row r="45" spans="1:56" s="7" customFormat="1" ht="23.25">
      <c r="A45" s="61" t="s">
        <v>2063</v>
      </c>
      <c r="B45" s="191" t="s">
        <v>1911</v>
      </c>
      <c r="C45" s="61" t="s">
        <v>2133</v>
      </c>
      <c r="D45" s="62">
        <v>28.99</v>
      </c>
      <c r="E45" s="62">
        <v>11.47</v>
      </c>
      <c r="F45" s="62">
        <v>10.97</v>
      </c>
      <c r="G45" s="62">
        <v>10.47</v>
      </c>
      <c r="H45" s="62">
        <v>9.9700000000000006</v>
      </c>
      <c r="I45" s="62"/>
      <c r="J45" s="40" t="b">
        <f t="shared" si="13"/>
        <v>0</v>
      </c>
      <c r="K45" s="42">
        <f t="shared" si="14"/>
        <v>0</v>
      </c>
      <c r="L45" s="40">
        <f t="shared" si="15"/>
        <v>0</v>
      </c>
      <c r="M45" s="41"/>
      <c r="N45" s="31" t="e">
        <f t="shared" si="16"/>
        <v>#VALUE!</v>
      </c>
      <c r="O45" s="40" t="e">
        <f t="shared" si="17"/>
        <v>#VALUE!</v>
      </c>
      <c r="P45" s="40" t="e">
        <f t="shared" si="18"/>
        <v>#VALUE!</v>
      </c>
      <c r="Q45" s="40">
        <f t="shared" si="19"/>
        <v>34.989999999999995</v>
      </c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</row>
    <row r="46" spans="1:56" s="7" customFormat="1" ht="23.25">
      <c r="A46" s="61" t="s">
        <v>1817</v>
      </c>
      <c r="B46" s="191" t="s">
        <v>1911</v>
      </c>
      <c r="C46" s="61" t="s">
        <v>2080</v>
      </c>
      <c r="D46" s="62">
        <v>18.989999999999998</v>
      </c>
      <c r="E46" s="62">
        <v>8.4700000000000006</v>
      </c>
      <c r="F46" s="62">
        <v>8.4700000000000006</v>
      </c>
      <c r="G46" s="62">
        <v>7.97</v>
      </c>
      <c r="H46" s="62">
        <v>7.47</v>
      </c>
      <c r="I46" s="62"/>
      <c r="J46" s="40" t="b">
        <f t="shared" si="13"/>
        <v>0</v>
      </c>
      <c r="K46" s="42">
        <f t="shared" si="14"/>
        <v>0</v>
      </c>
      <c r="L46" s="40">
        <f t="shared" si="15"/>
        <v>0</v>
      </c>
      <c r="M46" s="41"/>
      <c r="N46" s="31" t="e">
        <f t="shared" si="16"/>
        <v>#VALUE!</v>
      </c>
      <c r="O46" s="40" t="e">
        <f t="shared" si="17"/>
        <v>#VALUE!</v>
      </c>
      <c r="P46" s="40" t="e">
        <f t="shared" si="18"/>
        <v>#VALUE!</v>
      </c>
      <c r="Q46" s="40">
        <f t="shared" si="19"/>
        <v>24.99</v>
      </c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</row>
    <row r="47" spans="1:56" s="7" customFormat="1" ht="23.25">
      <c r="A47" s="61" t="s">
        <v>1918</v>
      </c>
      <c r="B47" s="191" t="s">
        <v>1911</v>
      </c>
      <c r="C47" s="61" t="s">
        <v>2121</v>
      </c>
      <c r="D47" s="62">
        <v>26.99</v>
      </c>
      <c r="E47" s="62">
        <v>14.97</v>
      </c>
      <c r="F47" s="62">
        <v>14.47</v>
      </c>
      <c r="G47" s="62">
        <v>13.47</v>
      </c>
      <c r="H47" s="62">
        <v>12.97</v>
      </c>
      <c r="I47" s="62"/>
      <c r="J47" s="40" t="b">
        <f t="shared" si="13"/>
        <v>0</v>
      </c>
      <c r="K47" s="42">
        <f t="shared" si="14"/>
        <v>0</v>
      </c>
      <c r="L47" s="40">
        <f t="shared" si="15"/>
        <v>0</v>
      </c>
      <c r="M47" s="41"/>
      <c r="N47" s="31" t="e">
        <f t="shared" si="16"/>
        <v>#VALUE!</v>
      </c>
      <c r="O47" s="40" t="e">
        <f t="shared" si="17"/>
        <v>#VALUE!</v>
      </c>
      <c r="P47" s="40" t="e">
        <f t="shared" si="18"/>
        <v>#VALUE!</v>
      </c>
      <c r="Q47" s="40">
        <f t="shared" si="19"/>
        <v>32.989999999999995</v>
      </c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</row>
    <row r="48" spans="1:56" s="7" customFormat="1" ht="23.25">
      <c r="A48" s="69" t="s">
        <v>2064</v>
      </c>
      <c r="B48" s="190" t="s">
        <v>1911</v>
      </c>
      <c r="C48" s="61" t="s">
        <v>2648</v>
      </c>
      <c r="D48" s="62">
        <v>24.99</v>
      </c>
      <c r="E48" s="62">
        <v>8.4700000000000006</v>
      </c>
      <c r="F48" s="62">
        <v>8.4700000000000006</v>
      </c>
      <c r="G48" s="62">
        <v>7.97</v>
      </c>
      <c r="H48" s="62">
        <v>7.47</v>
      </c>
      <c r="I48" s="62"/>
      <c r="J48" s="40" t="b">
        <f t="shared" si="13"/>
        <v>0</v>
      </c>
      <c r="K48" s="42">
        <f t="shared" si="14"/>
        <v>0</v>
      </c>
      <c r="L48" s="40">
        <f t="shared" si="15"/>
        <v>0</v>
      </c>
      <c r="M48" s="41"/>
      <c r="N48" s="31" t="e">
        <f t="shared" si="16"/>
        <v>#VALUE!</v>
      </c>
      <c r="O48" s="40" t="e">
        <f t="shared" si="17"/>
        <v>#VALUE!</v>
      </c>
      <c r="P48" s="40" t="e">
        <f t="shared" si="18"/>
        <v>#VALUE!</v>
      </c>
      <c r="Q48" s="40">
        <f t="shared" si="19"/>
        <v>30.99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</row>
    <row r="49" spans="1:56" s="7" customFormat="1" ht="23.25">
      <c r="A49" s="61" t="s">
        <v>2061</v>
      </c>
      <c r="B49" s="191" t="s">
        <v>1911</v>
      </c>
      <c r="C49" s="61" t="s">
        <v>2143</v>
      </c>
      <c r="D49" s="62">
        <v>26.99</v>
      </c>
      <c r="E49" s="62">
        <v>8.9700000000000006</v>
      </c>
      <c r="F49" s="62">
        <v>8.9700000000000006</v>
      </c>
      <c r="G49" s="62">
        <v>8.4700000000000006</v>
      </c>
      <c r="H49" s="62">
        <v>7.97</v>
      </c>
      <c r="I49" s="62"/>
      <c r="J49" s="40" t="b">
        <f t="shared" si="13"/>
        <v>0</v>
      </c>
      <c r="K49" s="42">
        <f t="shared" si="14"/>
        <v>0</v>
      </c>
      <c r="L49" s="40">
        <f t="shared" si="15"/>
        <v>0</v>
      </c>
      <c r="M49" s="41"/>
      <c r="N49" s="31" t="e">
        <f t="shared" si="16"/>
        <v>#VALUE!</v>
      </c>
      <c r="O49" s="40" t="e">
        <f t="shared" si="17"/>
        <v>#VALUE!</v>
      </c>
      <c r="P49" s="40" t="e">
        <f t="shared" si="18"/>
        <v>#VALUE!</v>
      </c>
      <c r="Q49" s="40">
        <f t="shared" si="19"/>
        <v>32.989999999999995</v>
      </c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</row>
    <row r="50" spans="1:56" s="7" customFormat="1" ht="23.25">
      <c r="A50" s="61" t="s">
        <v>23</v>
      </c>
      <c r="B50" s="191" t="s">
        <v>1911</v>
      </c>
      <c r="C50" s="61" t="s">
        <v>2081</v>
      </c>
      <c r="D50" s="62">
        <v>18.989999999999998</v>
      </c>
      <c r="E50" s="62">
        <v>8.4700000000000006</v>
      </c>
      <c r="F50" s="62">
        <v>8.4700000000000006</v>
      </c>
      <c r="G50" s="62">
        <v>7.97</v>
      </c>
      <c r="H50" s="62">
        <v>7.47</v>
      </c>
      <c r="I50" s="62"/>
      <c r="J50" s="40" t="b">
        <f t="shared" si="13"/>
        <v>0</v>
      </c>
      <c r="K50" s="42">
        <f t="shared" si="14"/>
        <v>0</v>
      </c>
      <c r="L50" s="40">
        <f t="shared" si="15"/>
        <v>0</v>
      </c>
      <c r="M50" s="41"/>
      <c r="N50" s="31" t="e">
        <f t="shared" si="16"/>
        <v>#VALUE!</v>
      </c>
      <c r="O50" s="40" t="e">
        <f t="shared" si="17"/>
        <v>#VALUE!</v>
      </c>
      <c r="P50" s="40" t="e">
        <f t="shared" si="18"/>
        <v>#VALUE!</v>
      </c>
      <c r="Q50" s="40">
        <f t="shared" si="19"/>
        <v>24.99</v>
      </c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</row>
    <row r="51" spans="1:56" s="7" customFormat="1" ht="23.25">
      <c r="A51" s="61" t="s">
        <v>2065</v>
      </c>
      <c r="B51" s="191" t="s">
        <v>1911</v>
      </c>
      <c r="C51" s="61" t="s">
        <v>3280</v>
      </c>
      <c r="D51" s="62">
        <v>26.99</v>
      </c>
      <c r="E51" s="62">
        <v>8.4700000000000006</v>
      </c>
      <c r="F51" s="62">
        <v>8.4700000000000006</v>
      </c>
      <c r="G51" s="62">
        <v>7.97</v>
      </c>
      <c r="H51" s="62">
        <v>7.47</v>
      </c>
      <c r="I51" s="62"/>
      <c r="J51" s="40" t="b">
        <f t="shared" si="13"/>
        <v>0</v>
      </c>
      <c r="K51" s="42">
        <f t="shared" si="14"/>
        <v>0</v>
      </c>
      <c r="L51" s="40">
        <f t="shared" si="15"/>
        <v>0</v>
      </c>
      <c r="M51" s="41"/>
      <c r="N51" s="31" t="e">
        <f t="shared" si="16"/>
        <v>#VALUE!</v>
      </c>
      <c r="O51" s="40" t="e">
        <f t="shared" si="17"/>
        <v>#VALUE!</v>
      </c>
      <c r="P51" s="40" t="e">
        <f t="shared" si="18"/>
        <v>#VALUE!</v>
      </c>
      <c r="Q51" s="40">
        <f t="shared" si="19"/>
        <v>32.989999999999995</v>
      </c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</row>
    <row r="52" spans="1:56" s="7" customFormat="1" ht="23.25">
      <c r="A52" s="61" t="s">
        <v>33</v>
      </c>
      <c r="B52" s="191" t="s">
        <v>1911</v>
      </c>
      <c r="C52" s="61" t="s">
        <v>2083</v>
      </c>
      <c r="D52" s="62">
        <v>18.989999999999998</v>
      </c>
      <c r="E52" s="62">
        <v>8.4700000000000006</v>
      </c>
      <c r="F52" s="62">
        <v>8.4700000000000006</v>
      </c>
      <c r="G52" s="62">
        <v>7.97</v>
      </c>
      <c r="H52" s="62">
        <v>7.47</v>
      </c>
      <c r="I52" s="62"/>
      <c r="J52" s="40" t="b">
        <f t="shared" si="13"/>
        <v>0</v>
      </c>
      <c r="K52" s="42">
        <f t="shared" si="14"/>
        <v>0</v>
      </c>
      <c r="L52" s="40">
        <f t="shared" si="15"/>
        <v>0</v>
      </c>
      <c r="M52" s="41"/>
      <c r="N52" s="31" t="e">
        <f t="shared" si="16"/>
        <v>#VALUE!</v>
      </c>
      <c r="O52" s="40" t="e">
        <f t="shared" si="17"/>
        <v>#VALUE!</v>
      </c>
      <c r="P52" s="40" t="e">
        <f t="shared" si="18"/>
        <v>#VALUE!</v>
      </c>
      <c r="Q52" s="40">
        <f t="shared" si="19"/>
        <v>24.99</v>
      </c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</row>
    <row r="53" spans="1:56" s="7" customFormat="1" ht="23.25">
      <c r="A53" s="61" t="s">
        <v>2049</v>
      </c>
      <c r="B53" s="191" t="s">
        <v>1911</v>
      </c>
      <c r="C53" s="61" t="s">
        <v>2120</v>
      </c>
      <c r="D53" s="62">
        <v>24.99</v>
      </c>
      <c r="E53" s="62">
        <v>12.47</v>
      </c>
      <c r="F53" s="62">
        <v>11.97</v>
      </c>
      <c r="G53" s="62">
        <v>11.47</v>
      </c>
      <c r="H53" s="62">
        <v>10.97</v>
      </c>
      <c r="I53" s="62"/>
      <c r="J53" s="40" t="b">
        <f t="shared" si="13"/>
        <v>0</v>
      </c>
      <c r="K53" s="42">
        <f t="shared" si="14"/>
        <v>0</v>
      </c>
      <c r="L53" s="40">
        <f t="shared" si="15"/>
        <v>0</v>
      </c>
      <c r="M53" s="41"/>
      <c r="N53" s="31" t="e">
        <f t="shared" si="16"/>
        <v>#VALUE!</v>
      </c>
      <c r="O53" s="40" t="e">
        <f t="shared" si="17"/>
        <v>#VALUE!</v>
      </c>
      <c r="P53" s="40" t="e">
        <f t="shared" si="18"/>
        <v>#VALUE!</v>
      </c>
      <c r="Q53" s="40">
        <f t="shared" si="19"/>
        <v>30.99</v>
      </c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</row>
    <row r="54" spans="1:56" s="7" customFormat="1" ht="23.25">
      <c r="A54" s="61" t="s">
        <v>2062</v>
      </c>
      <c r="B54" s="191" t="s">
        <v>1911</v>
      </c>
      <c r="C54" s="61" t="s">
        <v>2144</v>
      </c>
      <c r="D54" s="62">
        <v>26.99</v>
      </c>
      <c r="E54" s="62">
        <v>8.4700000000000006</v>
      </c>
      <c r="F54" s="62">
        <v>8.4700000000000006</v>
      </c>
      <c r="G54" s="62">
        <v>7.97</v>
      </c>
      <c r="H54" s="62">
        <v>7.47</v>
      </c>
      <c r="I54" s="62"/>
      <c r="J54" s="40" t="b">
        <f t="shared" si="13"/>
        <v>0</v>
      </c>
      <c r="K54" s="42">
        <f t="shared" si="14"/>
        <v>0</v>
      </c>
      <c r="L54" s="40">
        <f t="shared" si="15"/>
        <v>0</v>
      </c>
      <c r="M54" s="41"/>
      <c r="N54" s="31" t="e">
        <f t="shared" si="16"/>
        <v>#VALUE!</v>
      </c>
      <c r="O54" s="40" t="e">
        <f t="shared" si="17"/>
        <v>#VALUE!</v>
      </c>
      <c r="P54" s="40" t="e">
        <f t="shared" si="18"/>
        <v>#VALUE!</v>
      </c>
      <c r="Q54" s="40">
        <f t="shared" si="19"/>
        <v>32.989999999999995</v>
      </c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</row>
    <row r="55" spans="1:56" s="7" customFormat="1" ht="23.25">
      <c r="A55" s="61" t="s">
        <v>2046</v>
      </c>
      <c r="B55" s="191" t="s">
        <v>1911</v>
      </c>
      <c r="C55" s="61" t="s">
        <v>2102</v>
      </c>
      <c r="D55" s="62">
        <v>32.99</v>
      </c>
      <c r="E55" s="62">
        <v>13.47</v>
      </c>
      <c r="F55" s="62">
        <v>12.97</v>
      </c>
      <c r="G55" s="62">
        <v>12.47</v>
      </c>
      <c r="H55" s="62">
        <v>11.97</v>
      </c>
      <c r="I55" s="62"/>
      <c r="J55" s="40" t="b">
        <f t="shared" si="13"/>
        <v>0</v>
      </c>
      <c r="K55" s="42">
        <f t="shared" si="14"/>
        <v>0</v>
      </c>
      <c r="L55" s="40">
        <f t="shared" si="15"/>
        <v>0</v>
      </c>
      <c r="M55" s="41"/>
      <c r="N55" s="31" t="e">
        <f t="shared" si="16"/>
        <v>#VALUE!</v>
      </c>
      <c r="O55" s="40" t="e">
        <f t="shared" si="17"/>
        <v>#VALUE!</v>
      </c>
      <c r="P55" s="40" t="e">
        <f t="shared" si="18"/>
        <v>#VALUE!</v>
      </c>
      <c r="Q55" s="40">
        <f t="shared" si="19"/>
        <v>38.99</v>
      </c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</row>
    <row r="56" spans="1:56" s="7" customFormat="1" ht="23.25">
      <c r="A56" s="61" t="s">
        <v>1924</v>
      </c>
      <c r="B56" s="191" t="s">
        <v>1911</v>
      </c>
      <c r="C56" s="61" t="s">
        <v>2092</v>
      </c>
      <c r="D56" s="62">
        <v>42.99</v>
      </c>
      <c r="E56" s="62">
        <v>20.47</v>
      </c>
      <c r="F56" s="62">
        <v>19.47</v>
      </c>
      <c r="G56" s="62">
        <v>18.97</v>
      </c>
      <c r="H56" s="62">
        <v>17.97</v>
      </c>
      <c r="I56" s="62"/>
      <c r="J56" s="40" t="b">
        <f t="shared" si="13"/>
        <v>0</v>
      </c>
      <c r="K56" s="42">
        <f t="shared" si="14"/>
        <v>0</v>
      </c>
      <c r="L56" s="40">
        <f t="shared" si="15"/>
        <v>0</v>
      </c>
      <c r="M56" s="41"/>
      <c r="N56" s="31" t="e">
        <f t="shared" si="16"/>
        <v>#VALUE!</v>
      </c>
      <c r="O56" s="40" t="e">
        <f t="shared" si="17"/>
        <v>#VALUE!</v>
      </c>
      <c r="P56" s="40" t="e">
        <f t="shared" si="18"/>
        <v>#VALUE!</v>
      </c>
      <c r="Q56" s="40">
        <f t="shared" si="19"/>
        <v>48.99</v>
      </c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</row>
    <row r="57" spans="1:56" s="7" customFormat="1" ht="23.25">
      <c r="A57" s="69" t="s">
        <v>2363</v>
      </c>
      <c r="B57" s="191" t="s">
        <v>1911</v>
      </c>
      <c r="C57" s="61" t="s">
        <v>2379</v>
      </c>
      <c r="D57" s="62">
        <v>32.99</v>
      </c>
      <c r="E57" s="62">
        <v>15.97</v>
      </c>
      <c r="F57" s="62">
        <v>15.47</v>
      </c>
      <c r="G57" s="62">
        <v>14.97</v>
      </c>
      <c r="H57" s="62">
        <v>13.97</v>
      </c>
      <c r="I57" s="62"/>
      <c r="J57" s="40" t="b">
        <f t="shared" si="13"/>
        <v>0</v>
      </c>
      <c r="K57" s="42">
        <f t="shared" si="14"/>
        <v>0</v>
      </c>
      <c r="L57" s="40">
        <f t="shared" si="15"/>
        <v>0</v>
      </c>
      <c r="M57" s="41"/>
      <c r="N57" s="31" t="e">
        <f t="shared" si="16"/>
        <v>#VALUE!</v>
      </c>
      <c r="O57" s="40" t="e">
        <f t="shared" si="17"/>
        <v>#VALUE!</v>
      </c>
      <c r="P57" s="40" t="e">
        <f t="shared" si="18"/>
        <v>#VALUE!</v>
      </c>
      <c r="Q57" s="40">
        <f t="shared" si="19"/>
        <v>38.99</v>
      </c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</row>
    <row r="58" spans="1:56" s="7" customFormat="1" ht="23.25">
      <c r="A58" s="61" t="s">
        <v>2042</v>
      </c>
      <c r="B58" s="191" t="s">
        <v>1911</v>
      </c>
      <c r="C58" s="61" t="s">
        <v>2095</v>
      </c>
      <c r="D58" s="62">
        <v>26.99</v>
      </c>
      <c r="E58" s="62">
        <v>12.47</v>
      </c>
      <c r="F58" s="62">
        <v>11.97</v>
      </c>
      <c r="G58" s="62">
        <v>11.47</v>
      </c>
      <c r="H58" s="62">
        <v>10.97</v>
      </c>
      <c r="I58" s="62"/>
      <c r="J58" s="40" t="b">
        <f t="shared" si="13"/>
        <v>0</v>
      </c>
      <c r="K58" s="42">
        <f t="shared" si="14"/>
        <v>0</v>
      </c>
      <c r="L58" s="40">
        <f t="shared" si="15"/>
        <v>0</v>
      </c>
      <c r="M58" s="41"/>
      <c r="N58" s="31" t="e">
        <f t="shared" si="16"/>
        <v>#VALUE!</v>
      </c>
      <c r="O58" s="40" t="e">
        <f t="shared" si="17"/>
        <v>#VALUE!</v>
      </c>
      <c r="P58" s="40" t="e">
        <f t="shared" si="18"/>
        <v>#VALUE!</v>
      </c>
      <c r="Q58" s="40">
        <f t="shared" si="19"/>
        <v>32.989999999999995</v>
      </c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</row>
    <row r="59" spans="1:56" s="7" customFormat="1" ht="23.25">
      <c r="A59" s="61" t="s">
        <v>2043</v>
      </c>
      <c r="B59" s="191" t="s">
        <v>1911</v>
      </c>
      <c r="C59" s="61" t="s">
        <v>2096</v>
      </c>
      <c r="D59" s="62">
        <v>34.99</v>
      </c>
      <c r="E59" s="62">
        <v>14.97</v>
      </c>
      <c r="F59" s="62">
        <v>14.47</v>
      </c>
      <c r="G59" s="62">
        <v>13.47</v>
      </c>
      <c r="H59" s="62">
        <v>12.97</v>
      </c>
      <c r="I59" s="62"/>
      <c r="J59" s="40" t="b">
        <f t="shared" si="13"/>
        <v>0</v>
      </c>
      <c r="K59" s="42">
        <f t="shared" si="14"/>
        <v>0</v>
      </c>
      <c r="L59" s="40">
        <f t="shared" si="15"/>
        <v>0</v>
      </c>
      <c r="M59" s="41"/>
      <c r="N59" s="31" t="e">
        <f t="shared" si="16"/>
        <v>#VALUE!</v>
      </c>
      <c r="O59" s="40" t="e">
        <f t="shared" si="17"/>
        <v>#VALUE!</v>
      </c>
      <c r="P59" s="40" t="e">
        <f t="shared" si="18"/>
        <v>#VALUE!</v>
      </c>
      <c r="Q59" s="40">
        <f t="shared" si="19"/>
        <v>40.99</v>
      </c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</row>
    <row r="60" spans="1:56" s="7" customFormat="1" ht="23.25">
      <c r="A60" s="61" t="s">
        <v>1818</v>
      </c>
      <c r="B60" s="191" t="s">
        <v>1911</v>
      </c>
      <c r="C60" s="61" t="s">
        <v>2086</v>
      </c>
      <c r="D60" s="62">
        <v>36.99</v>
      </c>
      <c r="E60" s="62">
        <v>15.97</v>
      </c>
      <c r="F60" s="62">
        <v>15.47</v>
      </c>
      <c r="G60" s="62">
        <v>14.97</v>
      </c>
      <c r="H60" s="62">
        <v>13.97</v>
      </c>
      <c r="I60" s="62"/>
      <c r="J60" s="40" t="b">
        <f t="shared" si="13"/>
        <v>0</v>
      </c>
      <c r="K60" s="42">
        <f t="shared" si="14"/>
        <v>0</v>
      </c>
      <c r="L60" s="40">
        <f t="shared" si="15"/>
        <v>0</v>
      </c>
      <c r="M60" s="41"/>
      <c r="N60" s="31" t="e">
        <f t="shared" si="16"/>
        <v>#VALUE!</v>
      </c>
      <c r="O60" s="40" t="e">
        <f t="shared" si="17"/>
        <v>#VALUE!</v>
      </c>
      <c r="P60" s="40" t="e">
        <f t="shared" si="18"/>
        <v>#VALUE!</v>
      </c>
      <c r="Q60" s="40">
        <f t="shared" si="19"/>
        <v>42.99</v>
      </c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</row>
    <row r="61" spans="1:56" s="7" customFormat="1" ht="23.25">
      <c r="A61" s="61" t="s">
        <v>1819</v>
      </c>
      <c r="B61" s="191" t="s">
        <v>1911</v>
      </c>
      <c r="C61" s="61" t="s">
        <v>2087</v>
      </c>
      <c r="D61" s="62">
        <v>34.99</v>
      </c>
      <c r="E61" s="62">
        <v>15.47</v>
      </c>
      <c r="F61" s="62">
        <v>14.97</v>
      </c>
      <c r="G61" s="62">
        <v>14.47</v>
      </c>
      <c r="H61" s="62">
        <v>13.47</v>
      </c>
      <c r="I61" s="62"/>
      <c r="J61" s="40" t="b">
        <f t="shared" si="13"/>
        <v>0</v>
      </c>
      <c r="K61" s="42">
        <f t="shared" si="14"/>
        <v>0</v>
      </c>
      <c r="L61" s="40">
        <f t="shared" si="15"/>
        <v>0</v>
      </c>
      <c r="M61" s="41"/>
      <c r="N61" s="31" t="e">
        <f t="shared" si="16"/>
        <v>#VALUE!</v>
      </c>
      <c r="O61" s="40" t="e">
        <f t="shared" si="17"/>
        <v>#VALUE!</v>
      </c>
      <c r="P61" s="40" t="e">
        <f t="shared" si="18"/>
        <v>#VALUE!</v>
      </c>
      <c r="Q61" s="40">
        <f t="shared" si="19"/>
        <v>40.99</v>
      </c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</row>
    <row r="62" spans="1:56" s="7" customFormat="1" ht="23.25">
      <c r="A62" s="61" t="s">
        <v>2041</v>
      </c>
      <c r="B62" s="191" t="s">
        <v>1911</v>
      </c>
      <c r="C62" s="61" t="s">
        <v>2094</v>
      </c>
      <c r="D62" s="62">
        <v>38.99</v>
      </c>
      <c r="E62" s="62">
        <v>19.47</v>
      </c>
      <c r="F62" s="62">
        <v>18.47</v>
      </c>
      <c r="G62" s="62">
        <v>17.97</v>
      </c>
      <c r="H62" s="62">
        <v>16.97</v>
      </c>
      <c r="I62" s="62"/>
      <c r="J62" s="40" t="b">
        <f t="shared" ref="J62:J90" si="20">IF($C$4=$E$5,E62,IF($C$4=$F$5,F62,IF($C$4=$G$5,G62,IF($C$4=$H$5,H62))))</f>
        <v>0</v>
      </c>
      <c r="K62" s="42">
        <f t="shared" ref="K62:K90" si="21">IF(OR(K$3="Print",K$3="Heat Transfer"),3,IF($K$3="FUSION",8,IF($K$3="DTG",4.5,IF($K$3="Sublimation",0,IF(K$3="Select Embellishment Type","Select Embellishment Service",4)))))</f>
        <v>0</v>
      </c>
      <c r="L62" s="40">
        <f t="shared" ref="L62:L90" si="22">J62+K62</f>
        <v>0</v>
      </c>
      <c r="M62" s="41"/>
      <c r="N62" s="31" t="e">
        <f t="shared" ref="N62:N90" si="23">P$3</f>
        <v>#VALUE!</v>
      </c>
      <c r="O62" s="40" t="e">
        <f t="shared" ref="O62:O90" si="24">(L62/(1-N62))-L62</f>
        <v>#VALUE!</v>
      </c>
      <c r="P62" s="40" t="e">
        <f t="shared" ref="P62:P90" si="25">O62+L62</f>
        <v>#VALUE!</v>
      </c>
      <c r="Q62" s="40">
        <f t="shared" ref="Q62:Q90" si="26">D62+6</f>
        <v>44.99</v>
      </c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</row>
    <row r="63" spans="1:56" s="7" customFormat="1" ht="23.25">
      <c r="A63" s="61" t="s">
        <v>2048</v>
      </c>
      <c r="B63" s="191" t="s">
        <v>1911</v>
      </c>
      <c r="C63" s="61" t="s">
        <v>2111</v>
      </c>
      <c r="D63" s="62">
        <v>48.99</v>
      </c>
      <c r="E63" s="62">
        <v>22.47</v>
      </c>
      <c r="F63" s="62">
        <v>21.97</v>
      </c>
      <c r="G63" s="62">
        <v>20.97</v>
      </c>
      <c r="H63" s="62">
        <v>19.97</v>
      </c>
      <c r="I63" s="62"/>
      <c r="J63" s="40" t="b">
        <f t="shared" si="20"/>
        <v>0</v>
      </c>
      <c r="K63" s="42">
        <f t="shared" si="21"/>
        <v>0</v>
      </c>
      <c r="L63" s="40">
        <f t="shared" si="22"/>
        <v>0</v>
      </c>
      <c r="M63" s="41"/>
      <c r="N63" s="31" t="e">
        <f t="shared" si="23"/>
        <v>#VALUE!</v>
      </c>
      <c r="O63" s="40" t="e">
        <f t="shared" si="24"/>
        <v>#VALUE!</v>
      </c>
      <c r="P63" s="40" t="e">
        <f t="shared" si="25"/>
        <v>#VALUE!</v>
      </c>
      <c r="Q63" s="40">
        <f t="shared" si="26"/>
        <v>54.99</v>
      </c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</row>
    <row r="64" spans="1:56" s="7" customFormat="1" ht="23.25">
      <c r="A64" s="61" t="s">
        <v>2188</v>
      </c>
      <c r="B64" s="191" t="s">
        <v>1911</v>
      </c>
      <c r="C64" s="61" t="s">
        <v>2194</v>
      </c>
      <c r="D64" s="62">
        <v>42.99</v>
      </c>
      <c r="E64" s="62">
        <v>20.47</v>
      </c>
      <c r="F64" s="62">
        <v>19.47</v>
      </c>
      <c r="G64" s="62">
        <v>18.97</v>
      </c>
      <c r="H64" s="62">
        <v>17.97</v>
      </c>
      <c r="I64" s="62"/>
      <c r="J64" s="40" t="b">
        <f t="shared" si="20"/>
        <v>0</v>
      </c>
      <c r="K64" s="42">
        <f t="shared" si="21"/>
        <v>0</v>
      </c>
      <c r="L64" s="40">
        <f t="shared" si="22"/>
        <v>0</v>
      </c>
      <c r="M64" s="41"/>
      <c r="N64" s="31" t="e">
        <f t="shared" si="23"/>
        <v>#VALUE!</v>
      </c>
      <c r="O64" s="40" t="e">
        <f t="shared" si="24"/>
        <v>#VALUE!</v>
      </c>
      <c r="P64" s="40" t="e">
        <f t="shared" si="25"/>
        <v>#VALUE!</v>
      </c>
      <c r="Q64" s="40">
        <f t="shared" si="26"/>
        <v>48.99</v>
      </c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</row>
    <row r="65" spans="1:56" s="7" customFormat="1" ht="23.25">
      <c r="A65" s="61" t="s">
        <v>2409</v>
      </c>
      <c r="B65" s="191" t="s">
        <v>1911</v>
      </c>
      <c r="C65" s="61" t="s">
        <v>2438</v>
      </c>
      <c r="D65" s="62">
        <v>59.99</v>
      </c>
      <c r="E65" s="62">
        <v>22.47</v>
      </c>
      <c r="F65" s="62">
        <v>21.97</v>
      </c>
      <c r="G65" s="62">
        <v>20.97</v>
      </c>
      <c r="H65" s="62">
        <v>19.97</v>
      </c>
      <c r="I65" s="62"/>
      <c r="J65" s="40" t="b">
        <f t="shared" si="20"/>
        <v>0</v>
      </c>
      <c r="K65" s="42">
        <f t="shared" si="21"/>
        <v>0</v>
      </c>
      <c r="L65" s="40">
        <f t="shared" si="22"/>
        <v>0</v>
      </c>
      <c r="M65" s="41"/>
      <c r="N65" s="31" t="e">
        <f t="shared" si="23"/>
        <v>#VALUE!</v>
      </c>
      <c r="O65" s="40" t="e">
        <f t="shared" si="24"/>
        <v>#VALUE!</v>
      </c>
      <c r="P65" s="40" t="e">
        <f t="shared" si="25"/>
        <v>#VALUE!</v>
      </c>
      <c r="Q65" s="40">
        <f t="shared" si="26"/>
        <v>65.990000000000009</v>
      </c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</row>
    <row r="66" spans="1:56" s="7" customFormat="1" ht="23.25">
      <c r="A66" s="187" t="s">
        <v>2044</v>
      </c>
      <c r="B66" s="191" t="s">
        <v>1911</v>
      </c>
      <c r="C66" s="61" t="s">
        <v>2098</v>
      </c>
      <c r="D66" s="62">
        <v>49.99</v>
      </c>
      <c r="E66" s="62">
        <v>22.47</v>
      </c>
      <c r="F66" s="62">
        <v>21.97</v>
      </c>
      <c r="G66" s="62">
        <v>20.97</v>
      </c>
      <c r="H66" s="62">
        <v>19.97</v>
      </c>
      <c r="I66" s="62"/>
      <c r="J66" s="40" t="b">
        <f t="shared" si="20"/>
        <v>0</v>
      </c>
      <c r="K66" s="42">
        <f t="shared" si="21"/>
        <v>0</v>
      </c>
      <c r="L66" s="40">
        <f t="shared" si="22"/>
        <v>0</v>
      </c>
      <c r="M66" s="41"/>
      <c r="N66" s="31" t="e">
        <f t="shared" si="23"/>
        <v>#VALUE!</v>
      </c>
      <c r="O66" s="40" t="e">
        <f t="shared" si="24"/>
        <v>#VALUE!</v>
      </c>
      <c r="P66" s="40" t="e">
        <f t="shared" si="25"/>
        <v>#VALUE!</v>
      </c>
      <c r="Q66" s="40">
        <f t="shared" si="26"/>
        <v>55.99</v>
      </c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</row>
    <row r="67" spans="1:56" s="7" customFormat="1" ht="23.25">
      <c r="A67" s="189" t="s">
        <v>2566</v>
      </c>
      <c r="B67" s="191" t="s">
        <v>1911</v>
      </c>
      <c r="C67" s="61" t="s">
        <v>2610</v>
      </c>
      <c r="D67" s="62">
        <v>48.99</v>
      </c>
      <c r="E67" s="62">
        <v>22.47</v>
      </c>
      <c r="F67" s="62">
        <v>21.97</v>
      </c>
      <c r="G67" s="62">
        <v>20.97</v>
      </c>
      <c r="H67" s="62">
        <v>19.97</v>
      </c>
      <c r="I67" s="62"/>
      <c r="J67" s="40" t="b">
        <f t="shared" si="20"/>
        <v>0</v>
      </c>
      <c r="K67" s="42">
        <f t="shared" si="21"/>
        <v>0</v>
      </c>
      <c r="L67" s="40">
        <f t="shared" si="22"/>
        <v>0</v>
      </c>
      <c r="M67" s="43"/>
      <c r="N67" s="31" t="e">
        <f t="shared" si="23"/>
        <v>#VALUE!</v>
      </c>
      <c r="O67" s="40" t="e">
        <f t="shared" si="24"/>
        <v>#VALUE!</v>
      </c>
      <c r="P67" s="40" t="e">
        <f t="shared" si="25"/>
        <v>#VALUE!</v>
      </c>
      <c r="Q67" s="40">
        <f t="shared" si="26"/>
        <v>54.99</v>
      </c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</row>
    <row r="68" spans="1:56" s="7" customFormat="1" ht="23.25">
      <c r="A68" s="189" t="s">
        <v>1922</v>
      </c>
      <c r="B68" s="191" t="s">
        <v>1911</v>
      </c>
      <c r="C68" s="61" t="s">
        <v>2090</v>
      </c>
      <c r="D68" s="62">
        <v>42.99</v>
      </c>
      <c r="E68" s="62">
        <v>20.47</v>
      </c>
      <c r="F68" s="62">
        <v>19.47</v>
      </c>
      <c r="G68" s="62">
        <v>18.97</v>
      </c>
      <c r="H68" s="62">
        <v>17.97</v>
      </c>
      <c r="I68" s="62"/>
      <c r="J68" s="40" t="b">
        <f t="shared" si="20"/>
        <v>0</v>
      </c>
      <c r="K68" s="42">
        <f t="shared" si="21"/>
        <v>0</v>
      </c>
      <c r="L68" s="40">
        <f t="shared" si="22"/>
        <v>0</v>
      </c>
      <c r="M68" s="41"/>
      <c r="N68" s="31" t="e">
        <f t="shared" si="23"/>
        <v>#VALUE!</v>
      </c>
      <c r="O68" s="40" t="e">
        <f t="shared" si="24"/>
        <v>#VALUE!</v>
      </c>
      <c r="P68" s="40" t="e">
        <f t="shared" si="25"/>
        <v>#VALUE!</v>
      </c>
      <c r="Q68" s="40">
        <f t="shared" si="26"/>
        <v>48.99</v>
      </c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</row>
    <row r="69" spans="1:56" s="7" customFormat="1" ht="23.25">
      <c r="A69" s="189" t="s">
        <v>37</v>
      </c>
      <c r="B69" s="191" t="s">
        <v>1911</v>
      </c>
      <c r="C69" s="61" t="s">
        <v>2107</v>
      </c>
      <c r="D69" s="62">
        <v>24.99</v>
      </c>
      <c r="E69" s="62">
        <v>7</v>
      </c>
      <c r="F69" s="62">
        <v>7</v>
      </c>
      <c r="G69" s="62">
        <v>7</v>
      </c>
      <c r="H69" s="62">
        <v>7</v>
      </c>
      <c r="I69" s="62"/>
      <c r="J69" s="40" t="b">
        <f t="shared" si="20"/>
        <v>0</v>
      </c>
      <c r="K69" s="42">
        <f t="shared" si="21"/>
        <v>0</v>
      </c>
      <c r="L69" s="40">
        <f t="shared" si="22"/>
        <v>0</v>
      </c>
      <c r="M69" s="41"/>
      <c r="N69" s="31" t="e">
        <f t="shared" si="23"/>
        <v>#VALUE!</v>
      </c>
      <c r="O69" s="40" t="e">
        <f t="shared" si="24"/>
        <v>#VALUE!</v>
      </c>
      <c r="P69" s="40" t="e">
        <f t="shared" si="25"/>
        <v>#VALUE!</v>
      </c>
      <c r="Q69" s="40">
        <f t="shared" si="26"/>
        <v>30.99</v>
      </c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</row>
    <row r="70" spans="1:56" s="7" customFormat="1" ht="23.25">
      <c r="A70" s="189" t="s">
        <v>1822</v>
      </c>
      <c r="B70" s="191" t="s">
        <v>1911</v>
      </c>
      <c r="C70" s="61" t="s">
        <v>2103</v>
      </c>
      <c r="D70" s="62">
        <v>34.99</v>
      </c>
      <c r="E70" s="62">
        <v>15.97</v>
      </c>
      <c r="F70" s="62">
        <v>15.47</v>
      </c>
      <c r="G70" s="62">
        <v>14.97</v>
      </c>
      <c r="H70" s="62">
        <v>13.97</v>
      </c>
      <c r="I70" s="62"/>
      <c r="J70" s="40" t="b">
        <f t="shared" si="20"/>
        <v>0</v>
      </c>
      <c r="K70" s="42">
        <f t="shared" si="21"/>
        <v>0</v>
      </c>
      <c r="L70" s="40">
        <f t="shared" si="22"/>
        <v>0</v>
      </c>
      <c r="M70" s="41"/>
      <c r="N70" s="31" t="e">
        <f t="shared" si="23"/>
        <v>#VALUE!</v>
      </c>
      <c r="O70" s="40" t="e">
        <f t="shared" si="24"/>
        <v>#VALUE!</v>
      </c>
      <c r="P70" s="40" t="e">
        <f t="shared" si="25"/>
        <v>#VALUE!</v>
      </c>
      <c r="Q70" s="40">
        <f t="shared" si="26"/>
        <v>40.99</v>
      </c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</row>
    <row r="71" spans="1:56" s="7" customFormat="1" ht="23.25">
      <c r="A71" s="189" t="s">
        <v>2045</v>
      </c>
      <c r="B71" s="191" t="s">
        <v>1911</v>
      </c>
      <c r="C71" s="61" t="s">
        <v>2101</v>
      </c>
      <c r="D71" s="62">
        <v>29.99</v>
      </c>
      <c r="E71" s="62">
        <v>13.47</v>
      </c>
      <c r="F71" s="62">
        <v>12.97</v>
      </c>
      <c r="G71" s="62">
        <v>12.47</v>
      </c>
      <c r="H71" s="62">
        <v>11.97</v>
      </c>
      <c r="I71" s="62"/>
      <c r="J71" s="40" t="b">
        <f t="shared" si="20"/>
        <v>0</v>
      </c>
      <c r="K71" s="42">
        <f t="shared" si="21"/>
        <v>0</v>
      </c>
      <c r="L71" s="40">
        <f t="shared" si="22"/>
        <v>0</v>
      </c>
      <c r="M71" s="41"/>
      <c r="N71" s="31" t="e">
        <f t="shared" si="23"/>
        <v>#VALUE!</v>
      </c>
      <c r="O71" s="40" t="e">
        <f t="shared" si="24"/>
        <v>#VALUE!</v>
      </c>
      <c r="P71" s="40" t="e">
        <f t="shared" si="25"/>
        <v>#VALUE!</v>
      </c>
      <c r="Q71" s="40">
        <f t="shared" si="26"/>
        <v>35.989999999999995</v>
      </c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</row>
    <row r="72" spans="1:56" s="7" customFormat="1" ht="23.25">
      <c r="A72" s="187" t="s">
        <v>1823</v>
      </c>
      <c r="B72" s="191" t="s">
        <v>1911</v>
      </c>
      <c r="C72" s="61" t="s">
        <v>2104</v>
      </c>
      <c r="D72" s="62">
        <v>44.99</v>
      </c>
      <c r="E72" s="62">
        <v>19.47</v>
      </c>
      <c r="F72" s="62">
        <v>18.47</v>
      </c>
      <c r="G72" s="62">
        <v>17.97</v>
      </c>
      <c r="H72" s="62">
        <v>16.97</v>
      </c>
      <c r="I72" s="62"/>
      <c r="J72" s="40" t="b">
        <f t="shared" si="20"/>
        <v>0</v>
      </c>
      <c r="K72" s="42">
        <f t="shared" si="21"/>
        <v>0</v>
      </c>
      <c r="L72" s="40">
        <f t="shared" si="22"/>
        <v>0</v>
      </c>
      <c r="M72" s="41"/>
      <c r="N72" s="31" t="e">
        <f t="shared" si="23"/>
        <v>#VALUE!</v>
      </c>
      <c r="O72" s="40" t="e">
        <f t="shared" si="24"/>
        <v>#VALUE!</v>
      </c>
      <c r="P72" s="40" t="e">
        <f t="shared" si="25"/>
        <v>#VALUE!</v>
      </c>
      <c r="Q72" s="40">
        <f t="shared" si="26"/>
        <v>50.99</v>
      </c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</row>
    <row r="73" spans="1:56" s="7" customFormat="1" ht="23.25">
      <c r="A73" s="189" t="s">
        <v>2047</v>
      </c>
      <c r="B73" s="191" t="s">
        <v>1911</v>
      </c>
      <c r="C73" s="61" t="s">
        <v>2109</v>
      </c>
      <c r="D73" s="62">
        <v>38.99</v>
      </c>
      <c r="E73" s="62">
        <v>16.97</v>
      </c>
      <c r="F73" s="62">
        <v>16.47</v>
      </c>
      <c r="G73" s="62">
        <v>15.97</v>
      </c>
      <c r="H73" s="62">
        <v>14.97</v>
      </c>
      <c r="I73" s="62"/>
      <c r="J73" s="40" t="b">
        <f t="shared" si="20"/>
        <v>0</v>
      </c>
      <c r="K73" s="42">
        <f t="shared" si="21"/>
        <v>0</v>
      </c>
      <c r="L73" s="40">
        <f t="shared" si="22"/>
        <v>0</v>
      </c>
      <c r="M73" s="41"/>
      <c r="N73" s="31" t="e">
        <f t="shared" si="23"/>
        <v>#VALUE!</v>
      </c>
      <c r="O73" s="40" t="e">
        <f t="shared" si="24"/>
        <v>#VALUE!</v>
      </c>
      <c r="P73" s="40" t="e">
        <f t="shared" si="25"/>
        <v>#VALUE!</v>
      </c>
      <c r="Q73" s="40">
        <f t="shared" si="26"/>
        <v>44.99</v>
      </c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</row>
    <row r="74" spans="1:56" s="7" customFormat="1" ht="23.25">
      <c r="A74" s="189" t="s">
        <v>2066</v>
      </c>
      <c r="B74" s="191" t="s">
        <v>1911</v>
      </c>
      <c r="C74" s="61" t="s">
        <v>2150</v>
      </c>
      <c r="D74" s="62">
        <v>34.99</v>
      </c>
      <c r="E74" s="62">
        <v>13.97</v>
      </c>
      <c r="F74" s="62">
        <v>13.47</v>
      </c>
      <c r="G74" s="62">
        <v>12.97</v>
      </c>
      <c r="H74" s="62">
        <v>12.47</v>
      </c>
      <c r="I74" s="62"/>
      <c r="J74" s="40" t="b">
        <f t="shared" si="20"/>
        <v>0</v>
      </c>
      <c r="K74" s="42">
        <f t="shared" si="21"/>
        <v>0</v>
      </c>
      <c r="L74" s="40">
        <f t="shared" si="22"/>
        <v>0</v>
      </c>
      <c r="M74" s="41"/>
      <c r="N74" s="31" t="e">
        <f t="shared" si="23"/>
        <v>#VALUE!</v>
      </c>
      <c r="O74" s="40" t="e">
        <f t="shared" si="24"/>
        <v>#VALUE!</v>
      </c>
      <c r="P74" s="40" t="e">
        <f t="shared" si="25"/>
        <v>#VALUE!</v>
      </c>
      <c r="Q74" s="40">
        <f t="shared" si="26"/>
        <v>40.99</v>
      </c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</row>
    <row r="75" spans="1:56" s="7" customFormat="1" ht="23.25">
      <c r="A75" s="189" t="s">
        <v>2067</v>
      </c>
      <c r="B75" s="191" t="s">
        <v>1911</v>
      </c>
      <c r="C75" s="61" t="s">
        <v>2151</v>
      </c>
      <c r="D75" s="62">
        <v>28.99</v>
      </c>
      <c r="E75" s="62">
        <v>13.97</v>
      </c>
      <c r="F75" s="62">
        <v>13.47</v>
      </c>
      <c r="G75" s="62">
        <v>12.97</v>
      </c>
      <c r="H75" s="62">
        <v>12.47</v>
      </c>
      <c r="I75" s="62"/>
      <c r="J75" s="40" t="b">
        <f t="shared" si="20"/>
        <v>0</v>
      </c>
      <c r="K75" s="42">
        <f t="shared" si="21"/>
        <v>0</v>
      </c>
      <c r="L75" s="40">
        <f t="shared" si="22"/>
        <v>0</v>
      </c>
      <c r="M75" s="41"/>
      <c r="N75" s="31" t="e">
        <f t="shared" si="23"/>
        <v>#VALUE!</v>
      </c>
      <c r="O75" s="40" t="e">
        <f t="shared" si="24"/>
        <v>#VALUE!</v>
      </c>
      <c r="P75" s="40" t="e">
        <f t="shared" si="25"/>
        <v>#VALUE!</v>
      </c>
      <c r="Q75" s="40">
        <f t="shared" si="26"/>
        <v>34.989999999999995</v>
      </c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</row>
    <row r="76" spans="1:56" s="7" customFormat="1" ht="23.25">
      <c r="A76" s="187" t="s">
        <v>38</v>
      </c>
      <c r="B76" s="190" t="s">
        <v>1911</v>
      </c>
      <c r="C76" s="61" t="s">
        <v>2089</v>
      </c>
      <c r="D76" s="62">
        <v>22.99</v>
      </c>
      <c r="E76" s="62">
        <v>10.97</v>
      </c>
      <c r="F76" s="62">
        <v>10.47</v>
      </c>
      <c r="G76" s="62">
        <v>9.9700000000000006</v>
      </c>
      <c r="H76" s="62">
        <v>9.4700000000000006</v>
      </c>
      <c r="I76" s="62"/>
      <c r="J76" s="40" t="b">
        <f t="shared" si="20"/>
        <v>0</v>
      </c>
      <c r="K76" s="42">
        <f t="shared" si="21"/>
        <v>0</v>
      </c>
      <c r="L76" s="40">
        <f t="shared" si="22"/>
        <v>0</v>
      </c>
      <c r="M76" s="41"/>
      <c r="N76" s="31" t="e">
        <f t="shared" si="23"/>
        <v>#VALUE!</v>
      </c>
      <c r="O76" s="40" t="e">
        <f t="shared" si="24"/>
        <v>#VALUE!</v>
      </c>
      <c r="P76" s="40" t="e">
        <f t="shared" si="25"/>
        <v>#VALUE!</v>
      </c>
      <c r="Q76" s="40">
        <f t="shared" si="26"/>
        <v>28.99</v>
      </c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</row>
    <row r="77" spans="1:56" s="20" customFormat="1" ht="23.25">
      <c r="A77" s="189" t="s">
        <v>1923</v>
      </c>
      <c r="B77" s="191" t="s">
        <v>1911</v>
      </c>
      <c r="C77" s="61" t="s">
        <v>2091</v>
      </c>
      <c r="D77" s="62">
        <v>28.99</v>
      </c>
      <c r="E77" s="62">
        <v>15.97</v>
      </c>
      <c r="F77" s="62">
        <v>15.47</v>
      </c>
      <c r="G77" s="62">
        <v>14.97</v>
      </c>
      <c r="H77" s="62">
        <v>13.97</v>
      </c>
      <c r="I77" s="62"/>
      <c r="J77" s="40" t="b">
        <f t="shared" si="20"/>
        <v>0</v>
      </c>
      <c r="K77" s="42">
        <f t="shared" si="21"/>
        <v>0</v>
      </c>
      <c r="L77" s="40">
        <f t="shared" si="22"/>
        <v>0</v>
      </c>
      <c r="M77" s="41"/>
      <c r="N77" s="31" t="e">
        <f t="shared" si="23"/>
        <v>#VALUE!</v>
      </c>
      <c r="O77" s="40" t="e">
        <f t="shared" si="24"/>
        <v>#VALUE!</v>
      </c>
      <c r="P77" s="40" t="e">
        <f t="shared" si="25"/>
        <v>#VALUE!</v>
      </c>
      <c r="Q77" s="40">
        <f t="shared" si="26"/>
        <v>34.989999999999995</v>
      </c>
    </row>
    <row r="78" spans="1:56" s="20" customFormat="1" ht="23.25">
      <c r="A78" s="189" t="s">
        <v>1926</v>
      </c>
      <c r="B78" s="191" t="s">
        <v>1911</v>
      </c>
      <c r="C78" s="61" t="s">
        <v>2147</v>
      </c>
      <c r="D78" s="62">
        <v>32.99</v>
      </c>
      <c r="E78" s="62">
        <v>15.97</v>
      </c>
      <c r="F78" s="62">
        <v>15.47</v>
      </c>
      <c r="G78" s="62">
        <v>14.97</v>
      </c>
      <c r="H78" s="62">
        <v>13.97</v>
      </c>
      <c r="I78" s="62"/>
      <c r="J78" s="40" t="b">
        <f t="shared" si="20"/>
        <v>0</v>
      </c>
      <c r="K78" s="42">
        <f t="shared" si="21"/>
        <v>0</v>
      </c>
      <c r="L78" s="40">
        <f t="shared" si="22"/>
        <v>0</v>
      </c>
      <c r="M78" s="41"/>
      <c r="N78" s="31" t="e">
        <f t="shared" si="23"/>
        <v>#VALUE!</v>
      </c>
      <c r="O78" s="40" t="e">
        <f t="shared" si="24"/>
        <v>#VALUE!</v>
      </c>
      <c r="P78" s="40" t="e">
        <f t="shared" si="25"/>
        <v>#VALUE!</v>
      </c>
      <c r="Q78" s="40">
        <f t="shared" si="26"/>
        <v>38.99</v>
      </c>
    </row>
    <row r="79" spans="1:56" s="20" customFormat="1" ht="23.25">
      <c r="A79" s="189" t="s">
        <v>2567</v>
      </c>
      <c r="B79" s="191" t="s">
        <v>1911</v>
      </c>
      <c r="C79" s="61" t="s">
        <v>2611</v>
      </c>
      <c r="D79" s="62">
        <v>13.99</v>
      </c>
      <c r="E79" s="62">
        <v>6.47</v>
      </c>
      <c r="F79" s="62">
        <v>5.97</v>
      </c>
      <c r="G79" s="62">
        <v>5.47</v>
      </c>
      <c r="H79" s="62">
        <v>4.97</v>
      </c>
      <c r="I79" s="62"/>
      <c r="J79" s="40" t="b">
        <f t="shared" si="20"/>
        <v>0</v>
      </c>
      <c r="K79" s="42">
        <f t="shared" si="21"/>
        <v>0</v>
      </c>
      <c r="L79" s="40">
        <f t="shared" si="22"/>
        <v>0</v>
      </c>
      <c r="M79" s="43"/>
      <c r="N79" s="31" t="e">
        <f t="shared" si="23"/>
        <v>#VALUE!</v>
      </c>
      <c r="O79" s="40" t="e">
        <f t="shared" si="24"/>
        <v>#VALUE!</v>
      </c>
      <c r="P79" s="40" t="e">
        <f t="shared" si="25"/>
        <v>#VALUE!</v>
      </c>
      <c r="Q79" s="40">
        <f t="shared" si="26"/>
        <v>19.990000000000002</v>
      </c>
    </row>
    <row r="80" spans="1:56" s="20" customFormat="1" ht="23.25">
      <c r="A80" s="189" t="s">
        <v>2050</v>
      </c>
      <c r="B80" s="191" t="s">
        <v>1911</v>
      </c>
      <c r="C80" s="61" t="s">
        <v>2122</v>
      </c>
      <c r="D80" s="62">
        <v>32.99</v>
      </c>
      <c r="E80" s="62">
        <v>15.97</v>
      </c>
      <c r="F80" s="62">
        <v>15.47</v>
      </c>
      <c r="G80" s="62">
        <v>14.97</v>
      </c>
      <c r="H80" s="62">
        <v>13.97</v>
      </c>
      <c r="I80" s="62"/>
      <c r="J80" s="40" t="b">
        <f t="shared" si="20"/>
        <v>0</v>
      </c>
      <c r="K80" s="42">
        <f t="shared" si="21"/>
        <v>0</v>
      </c>
      <c r="L80" s="40">
        <f t="shared" si="22"/>
        <v>0</v>
      </c>
      <c r="M80" s="41"/>
      <c r="N80" s="31" t="e">
        <f t="shared" si="23"/>
        <v>#VALUE!</v>
      </c>
      <c r="O80" s="40" t="e">
        <f t="shared" si="24"/>
        <v>#VALUE!</v>
      </c>
      <c r="P80" s="40" t="e">
        <f t="shared" si="25"/>
        <v>#VALUE!</v>
      </c>
      <c r="Q80" s="40">
        <f t="shared" si="26"/>
        <v>38.99</v>
      </c>
    </row>
    <row r="81" spans="1:17" s="20" customFormat="1" ht="23.25">
      <c r="A81" s="189" t="s">
        <v>2040</v>
      </c>
      <c r="B81" s="191" t="s">
        <v>1911</v>
      </c>
      <c r="C81" s="61" t="s">
        <v>2093</v>
      </c>
      <c r="D81" s="62">
        <v>28.99</v>
      </c>
      <c r="E81" s="62">
        <v>13.97</v>
      </c>
      <c r="F81" s="62">
        <v>13.47</v>
      </c>
      <c r="G81" s="62">
        <v>12.97</v>
      </c>
      <c r="H81" s="62">
        <v>12.47</v>
      </c>
      <c r="I81" s="62"/>
      <c r="J81" s="40" t="b">
        <f t="shared" si="20"/>
        <v>0</v>
      </c>
      <c r="K81" s="42">
        <f t="shared" si="21"/>
        <v>0</v>
      </c>
      <c r="L81" s="40">
        <f t="shared" si="22"/>
        <v>0</v>
      </c>
      <c r="M81" s="41"/>
      <c r="N81" s="31" t="e">
        <f t="shared" si="23"/>
        <v>#VALUE!</v>
      </c>
      <c r="O81" s="40" t="e">
        <f t="shared" si="24"/>
        <v>#VALUE!</v>
      </c>
      <c r="P81" s="40" t="e">
        <f t="shared" si="25"/>
        <v>#VALUE!</v>
      </c>
      <c r="Q81" s="40">
        <f t="shared" si="26"/>
        <v>34.989999999999995</v>
      </c>
    </row>
    <row r="82" spans="1:17" s="20" customFormat="1" ht="23.25">
      <c r="A82" s="189" t="s">
        <v>2568</v>
      </c>
      <c r="B82" s="191" t="s">
        <v>1911</v>
      </c>
      <c r="C82" s="61" t="s">
        <v>2612</v>
      </c>
      <c r="D82" s="62">
        <v>24.99</v>
      </c>
      <c r="E82" s="62">
        <v>11.47</v>
      </c>
      <c r="F82" s="62">
        <v>10.97</v>
      </c>
      <c r="G82" s="62">
        <v>10.47</v>
      </c>
      <c r="H82" s="62">
        <v>9.9700000000000006</v>
      </c>
      <c r="I82" s="62"/>
      <c r="J82" s="40" t="b">
        <f t="shared" si="20"/>
        <v>0</v>
      </c>
      <c r="K82" s="42">
        <f t="shared" si="21"/>
        <v>0</v>
      </c>
      <c r="L82" s="40">
        <f t="shared" si="22"/>
        <v>0</v>
      </c>
      <c r="M82" s="43"/>
      <c r="N82" s="31" t="e">
        <f t="shared" si="23"/>
        <v>#VALUE!</v>
      </c>
      <c r="O82" s="40" t="e">
        <f t="shared" si="24"/>
        <v>#VALUE!</v>
      </c>
      <c r="P82" s="40" t="e">
        <f t="shared" si="25"/>
        <v>#VALUE!</v>
      </c>
      <c r="Q82" s="40">
        <f t="shared" si="26"/>
        <v>30.99</v>
      </c>
    </row>
    <row r="83" spans="1:17" s="20" customFormat="1" ht="23.25">
      <c r="A83" s="189" t="s">
        <v>2569</v>
      </c>
      <c r="B83" s="191" t="s">
        <v>1911</v>
      </c>
      <c r="C83" s="61" t="s">
        <v>2613</v>
      </c>
      <c r="D83" s="62">
        <v>29.99</v>
      </c>
      <c r="E83" s="62">
        <v>13.47</v>
      </c>
      <c r="F83" s="62">
        <v>12.97</v>
      </c>
      <c r="G83" s="62">
        <v>12.47</v>
      </c>
      <c r="H83" s="62">
        <v>11.97</v>
      </c>
      <c r="I83" s="62"/>
      <c r="J83" s="40" t="b">
        <f t="shared" si="20"/>
        <v>0</v>
      </c>
      <c r="K83" s="42">
        <f t="shared" si="21"/>
        <v>0</v>
      </c>
      <c r="L83" s="40">
        <f t="shared" si="22"/>
        <v>0</v>
      </c>
      <c r="M83" s="43"/>
      <c r="N83" s="31" t="e">
        <f t="shared" si="23"/>
        <v>#VALUE!</v>
      </c>
      <c r="O83" s="40" t="e">
        <f t="shared" si="24"/>
        <v>#VALUE!</v>
      </c>
      <c r="P83" s="40" t="e">
        <f t="shared" si="25"/>
        <v>#VALUE!</v>
      </c>
      <c r="Q83" s="40">
        <f t="shared" si="26"/>
        <v>35.989999999999995</v>
      </c>
    </row>
    <row r="84" spans="1:17" s="20" customFormat="1" ht="23.25">
      <c r="A84" s="187" t="s">
        <v>40</v>
      </c>
      <c r="B84" s="190" t="s">
        <v>1911</v>
      </c>
      <c r="C84" s="61" t="s">
        <v>2097</v>
      </c>
      <c r="D84" s="62">
        <v>29.99</v>
      </c>
      <c r="E84" s="62">
        <v>13.47</v>
      </c>
      <c r="F84" s="62">
        <v>12.97</v>
      </c>
      <c r="G84" s="62">
        <v>12.47</v>
      </c>
      <c r="H84" s="62">
        <v>11.97</v>
      </c>
      <c r="I84" s="62"/>
      <c r="J84" s="40" t="b">
        <f t="shared" si="20"/>
        <v>0</v>
      </c>
      <c r="K84" s="42">
        <f t="shared" si="21"/>
        <v>0</v>
      </c>
      <c r="L84" s="40">
        <f t="shared" si="22"/>
        <v>0</v>
      </c>
      <c r="M84" s="41"/>
      <c r="N84" s="31" t="e">
        <f t="shared" si="23"/>
        <v>#VALUE!</v>
      </c>
      <c r="O84" s="40" t="e">
        <f t="shared" si="24"/>
        <v>#VALUE!</v>
      </c>
      <c r="P84" s="40" t="e">
        <f t="shared" si="25"/>
        <v>#VALUE!</v>
      </c>
      <c r="Q84" s="40">
        <f t="shared" si="26"/>
        <v>35.989999999999995</v>
      </c>
    </row>
    <row r="85" spans="1:17" s="20" customFormat="1" ht="23.25">
      <c r="A85" s="189" t="s">
        <v>2190</v>
      </c>
      <c r="B85" s="191" t="s">
        <v>1911</v>
      </c>
      <c r="C85" s="61" t="s">
        <v>2195</v>
      </c>
      <c r="D85" s="62">
        <v>38.99</v>
      </c>
      <c r="E85" s="62">
        <v>17.97</v>
      </c>
      <c r="F85" s="62">
        <v>17.47</v>
      </c>
      <c r="G85" s="62">
        <v>16.97</v>
      </c>
      <c r="H85" s="62">
        <v>15.97</v>
      </c>
      <c r="I85" s="62"/>
      <c r="J85" s="40" t="b">
        <f t="shared" si="20"/>
        <v>0</v>
      </c>
      <c r="K85" s="42">
        <f t="shared" si="21"/>
        <v>0</v>
      </c>
      <c r="L85" s="40">
        <f t="shared" si="22"/>
        <v>0</v>
      </c>
      <c r="M85" s="41"/>
      <c r="N85" s="31" t="e">
        <f t="shared" si="23"/>
        <v>#VALUE!</v>
      </c>
      <c r="O85" s="40" t="e">
        <f t="shared" si="24"/>
        <v>#VALUE!</v>
      </c>
      <c r="P85" s="40" t="e">
        <f t="shared" si="25"/>
        <v>#VALUE!</v>
      </c>
      <c r="Q85" s="40">
        <f t="shared" si="26"/>
        <v>44.99</v>
      </c>
    </row>
    <row r="86" spans="1:17" s="20" customFormat="1" ht="23.25">
      <c r="A86" s="189" t="s">
        <v>2570</v>
      </c>
      <c r="B86" s="191" t="s">
        <v>1911</v>
      </c>
      <c r="C86" s="61" t="s">
        <v>2614</v>
      </c>
      <c r="D86" s="62">
        <v>36.99</v>
      </c>
      <c r="E86" s="62">
        <v>16.97</v>
      </c>
      <c r="F86" s="62">
        <v>16.47</v>
      </c>
      <c r="G86" s="62">
        <v>15.97</v>
      </c>
      <c r="H86" s="62">
        <v>14.97</v>
      </c>
      <c r="I86" s="62"/>
      <c r="J86" s="40" t="b">
        <f t="shared" si="20"/>
        <v>0</v>
      </c>
      <c r="K86" s="42">
        <f t="shared" si="21"/>
        <v>0</v>
      </c>
      <c r="L86" s="40">
        <f t="shared" si="22"/>
        <v>0</v>
      </c>
      <c r="M86" s="43"/>
      <c r="N86" s="31" t="e">
        <f t="shared" si="23"/>
        <v>#VALUE!</v>
      </c>
      <c r="O86" s="40" t="e">
        <f t="shared" si="24"/>
        <v>#VALUE!</v>
      </c>
      <c r="P86" s="40" t="e">
        <f t="shared" si="25"/>
        <v>#VALUE!</v>
      </c>
      <c r="Q86" s="40">
        <f t="shared" si="26"/>
        <v>42.99</v>
      </c>
    </row>
    <row r="87" spans="1:17" s="20" customFormat="1" ht="23.25">
      <c r="A87" s="189" t="s">
        <v>2571</v>
      </c>
      <c r="B87" s="191" t="s">
        <v>1911</v>
      </c>
      <c r="C87" s="61" t="s">
        <v>2615</v>
      </c>
      <c r="D87" s="62">
        <v>34.99</v>
      </c>
      <c r="E87" s="62">
        <v>15.97</v>
      </c>
      <c r="F87" s="62">
        <v>15.47</v>
      </c>
      <c r="G87" s="62">
        <v>14.97</v>
      </c>
      <c r="H87" s="62">
        <v>13.97</v>
      </c>
      <c r="I87" s="62"/>
      <c r="J87" s="40" t="b">
        <f t="shared" si="20"/>
        <v>0</v>
      </c>
      <c r="K87" s="42">
        <f t="shared" si="21"/>
        <v>0</v>
      </c>
      <c r="L87" s="40">
        <f t="shared" si="22"/>
        <v>0</v>
      </c>
      <c r="M87" s="43"/>
      <c r="N87" s="31" t="e">
        <f t="shared" si="23"/>
        <v>#VALUE!</v>
      </c>
      <c r="O87" s="40" t="e">
        <f t="shared" si="24"/>
        <v>#VALUE!</v>
      </c>
      <c r="P87" s="40" t="e">
        <f t="shared" si="25"/>
        <v>#VALUE!</v>
      </c>
      <c r="Q87" s="40">
        <f t="shared" si="26"/>
        <v>40.99</v>
      </c>
    </row>
    <row r="88" spans="1:17" s="20" customFormat="1" ht="23.25">
      <c r="A88" s="189" t="s">
        <v>2410</v>
      </c>
      <c r="B88" s="191" t="s">
        <v>1911</v>
      </c>
      <c r="C88" s="61" t="s">
        <v>2439</v>
      </c>
      <c r="D88" s="62">
        <v>58.99</v>
      </c>
      <c r="E88" s="62">
        <v>25.97</v>
      </c>
      <c r="F88" s="62">
        <v>24.97</v>
      </c>
      <c r="G88" s="62">
        <v>23.97</v>
      </c>
      <c r="H88" s="62">
        <v>22.97</v>
      </c>
      <c r="I88" s="62"/>
      <c r="J88" s="40" t="b">
        <f t="shared" si="20"/>
        <v>0</v>
      </c>
      <c r="K88" s="42">
        <f t="shared" si="21"/>
        <v>0</v>
      </c>
      <c r="L88" s="40">
        <f t="shared" si="22"/>
        <v>0</v>
      </c>
      <c r="M88" s="41"/>
      <c r="N88" s="31" t="e">
        <f t="shared" si="23"/>
        <v>#VALUE!</v>
      </c>
      <c r="O88" s="40" t="e">
        <f t="shared" si="24"/>
        <v>#VALUE!</v>
      </c>
      <c r="P88" s="40" t="e">
        <f t="shared" si="25"/>
        <v>#VALUE!</v>
      </c>
      <c r="Q88" s="40">
        <f t="shared" si="26"/>
        <v>64.990000000000009</v>
      </c>
    </row>
    <row r="89" spans="1:17" s="20" customFormat="1" ht="23.25">
      <c r="A89" s="189" t="s">
        <v>2572</v>
      </c>
      <c r="B89" s="191" t="s">
        <v>2510</v>
      </c>
      <c r="C89" s="61" t="s">
        <v>2616</v>
      </c>
      <c r="D89" s="62">
        <v>16.989999999999998</v>
      </c>
      <c r="E89" s="62">
        <v>7.97</v>
      </c>
      <c r="F89" s="62">
        <v>7.97</v>
      </c>
      <c r="G89" s="62">
        <v>7.47</v>
      </c>
      <c r="H89" s="62">
        <v>6.97</v>
      </c>
      <c r="I89" s="62"/>
      <c r="J89" s="40" t="b">
        <f t="shared" si="20"/>
        <v>0</v>
      </c>
      <c r="K89" s="42">
        <f t="shared" si="21"/>
        <v>0</v>
      </c>
      <c r="L89" s="40">
        <f t="shared" si="22"/>
        <v>0</v>
      </c>
      <c r="M89" s="43"/>
      <c r="N89" s="31" t="e">
        <f t="shared" si="23"/>
        <v>#VALUE!</v>
      </c>
      <c r="O89" s="40" t="e">
        <f t="shared" si="24"/>
        <v>#VALUE!</v>
      </c>
      <c r="P89" s="40" t="e">
        <f t="shared" si="25"/>
        <v>#VALUE!</v>
      </c>
      <c r="Q89" s="40">
        <f t="shared" si="26"/>
        <v>22.99</v>
      </c>
    </row>
    <row r="90" spans="1:17" s="20" customFormat="1" ht="23.25">
      <c r="A90" s="189" t="s">
        <v>2573</v>
      </c>
      <c r="B90" s="191" t="s">
        <v>2645</v>
      </c>
      <c r="C90" s="61" t="s">
        <v>2617</v>
      </c>
      <c r="D90" s="62">
        <v>26.99</v>
      </c>
      <c r="E90" s="62">
        <v>12.97</v>
      </c>
      <c r="F90" s="62">
        <v>12.47</v>
      </c>
      <c r="G90" s="62">
        <v>11.97</v>
      </c>
      <c r="H90" s="62">
        <v>11.47</v>
      </c>
      <c r="I90" s="62"/>
      <c r="J90" s="40" t="b">
        <f t="shared" si="20"/>
        <v>0</v>
      </c>
      <c r="K90" s="42">
        <f t="shared" si="21"/>
        <v>0</v>
      </c>
      <c r="L90" s="40">
        <f t="shared" si="22"/>
        <v>0</v>
      </c>
      <c r="M90" s="43"/>
      <c r="N90" s="31" t="e">
        <f t="shared" si="23"/>
        <v>#VALUE!</v>
      </c>
      <c r="O90" s="40" t="e">
        <f t="shared" si="24"/>
        <v>#VALUE!</v>
      </c>
      <c r="P90" s="40" t="e">
        <f t="shared" si="25"/>
        <v>#VALUE!</v>
      </c>
      <c r="Q90" s="40">
        <f t="shared" si="26"/>
        <v>32.989999999999995</v>
      </c>
    </row>
    <row r="91" spans="1:17" s="20" customFormat="1" ht="23.25">
      <c r="A91" s="189" t="s">
        <v>2574</v>
      </c>
      <c r="B91" s="191" t="s">
        <v>2645</v>
      </c>
      <c r="C91" s="61" t="s">
        <v>2618</v>
      </c>
      <c r="D91" s="62">
        <v>34.99</v>
      </c>
      <c r="E91" s="62">
        <v>14.97</v>
      </c>
      <c r="F91" s="62">
        <v>14.47</v>
      </c>
      <c r="G91" s="62">
        <v>13.47</v>
      </c>
      <c r="H91" s="62">
        <v>12.97</v>
      </c>
      <c r="I91" s="62"/>
      <c r="J91" s="40" t="b">
        <f t="shared" ref="J91:J122" si="27">IF($C$4=$E$5,E91,IF($C$4=$F$5,F91,IF($C$4=$G$5,G91,IF($C$4=$H$5,H91))))</f>
        <v>0</v>
      </c>
      <c r="K91" s="42">
        <f t="shared" ref="K91:K122" si="28">IF(OR(K$3="Print",K$3="Heat Transfer"),3,IF($K$3="FUSION",8,IF($K$3="DTG",4.5,IF($K$3="Sublimation",0,IF(K$3="Select Embellishment Type","Select Embellishment Service",4)))))</f>
        <v>0</v>
      </c>
      <c r="L91" s="40">
        <f t="shared" ref="L91:L122" si="29">J91+K91</f>
        <v>0</v>
      </c>
      <c r="M91" s="43"/>
      <c r="N91" s="31" t="e">
        <f t="shared" ref="N91:N122" si="30">P$3</f>
        <v>#VALUE!</v>
      </c>
      <c r="O91" s="40" t="e">
        <f t="shared" ref="O91:O122" si="31">(L91/(1-N91))-L91</f>
        <v>#VALUE!</v>
      </c>
      <c r="P91" s="40" t="e">
        <f t="shared" ref="P91:P122" si="32">O91+L91</f>
        <v>#VALUE!</v>
      </c>
      <c r="Q91" s="40">
        <f t="shared" ref="Q91:Q122" si="33">D91+6</f>
        <v>40.99</v>
      </c>
    </row>
    <row r="92" spans="1:17" s="20" customFormat="1" ht="23.25">
      <c r="A92" s="189" t="s">
        <v>2575</v>
      </c>
      <c r="B92" s="191" t="s">
        <v>2510</v>
      </c>
      <c r="C92" s="61" t="s">
        <v>2619</v>
      </c>
      <c r="D92" s="62">
        <v>23.99</v>
      </c>
      <c r="E92" s="62">
        <v>10.47</v>
      </c>
      <c r="F92" s="62">
        <v>9.9700000000000006</v>
      </c>
      <c r="G92" s="62">
        <v>9.4700000000000006</v>
      </c>
      <c r="H92" s="62">
        <v>8.9700000000000006</v>
      </c>
      <c r="I92" s="62"/>
      <c r="J92" s="40" t="b">
        <f t="shared" si="27"/>
        <v>0</v>
      </c>
      <c r="K92" s="42">
        <f t="shared" si="28"/>
        <v>0</v>
      </c>
      <c r="L92" s="40">
        <f t="shared" si="29"/>
        <v>0</v>
      </c>
      <c r="M92" s="43"/>
      <c r="N92" s="31" t="e">
        <f t="shared" si="30"/>
        <v>#VALUE!</v>
      </c>
      <c r="O92" s="40" t="e">
        <f t="shared" si="31"/>
        <v>#VALUE!</v>
      </c>
      <c r="P92" s="40" t="e">
        <f t="shared" si="32"/>
        <v>#VALUE!</v>
      </c>
      <c r="Q92" s="40">
        <f t="shared" si="33"/>
        <v>29.99</v>
      </c>
    </row>
    <row r="93" spans="1:17" s="20" customFormat="1" ht="23.25">
      <c r="A93" s="189" t="s">
        <v>2576</v>
      </c>
      <c r="B93" s="191" t="s">
        <v>2645</v>
      </c>
      <c r="C93" s="61" t="s">
        <v>2620</v>
      </c>
      <c r="D93" s="62">
        <v>44.99</v>
      </c>
      <c r="E93" s="62">
        <v>21.97</v>
      </c>
      <c r="F93" s="62">
        <v>21.47</v>
      </c>
      <c r="G93" s="62">
        <v>20.47</v>
      </c>
      <c r="H93" s="62">
        <v>19.47</v>
      </c>
      <c r="I93" s="62"/>
      <c r="J93" s="40" t="b">
        <f t="shared" si="27"/>
        <v>0</v>
      </c>
      <c r="K93" s="42">
        <f t="shared" si="28"/>
        <v>0</v>
      </c>
      <c r="L93" s="40">
        <f t="shared" si="29"/>
        <v>0</v>
      </c>
      <c r="M93" s="43"/>
      <c r="N93" s="31" t="e">
        <f t="shared" si="30"/>
        <v>#VALUE!</v>
      </c>
      <c r="O93" s="40" t="e">
        <f t="shared" si="31"/>
        <v>#VALUE!</v>
      </c>
      <c r="P93" s="40" t="e">
        <f t="shared" si="32"/>
        <v>#VALUE!</v>
      </c>
      <c r="Q93" s="40">
        <f t="shared" si="33"/>
        <v>50.99</v>
      </c>
    </row>
    <row r="94" spans="1:17" s="20" customFormat="1" ht="23.25">
      <c r="A94" s="189" t="s">
        <v>2577</v>
      </c>
      <c r="B94" s="191" t="s">
        <v>2510</v>
      </c>
      <c r="C94" s="61" t="s">
        <v>2621</v>
      </c>
      <c r="D94" s="62">
        <v>29.99</v>
      </c>
      <c r="E94" s="62">
        <v>12.47</v>
      </c>
      <c r="F94" s="62">
        <v>11.97</v>
      </c>
      <c r="G94" s="62">
        <v>11.47</v>
      </c>
      <c r="H94" s="62">
        <v>10.97</v>
      </c>
      <c r="I94" s="62"/>
      <c r="J94" s="40" t="b">
        <f t="shared" si="27"/>
        <v>0</v>
      </c>
      <c r="K94" s="42">
        <f t="shared" si="28"/>
        <v>0</v>
      </c>
      <c r="L94" s="40">
        <f t="shared" si="29"/>
        <v>0</v>
      </c>
      <c r="M94" s="43"/>
      <c r="N94" s="31" t="e">
        <f t="shared" si="30"/>
        <v>#VALUE!</v>
      </c>
      <c r="O94" s="40" t="e">
        <f t="shared" si="31"/>
        <v>#VALUE!</v>
      </c>
      <c r="P94" s="40" t="e">
        <f t="shared" si="32"/>
        <v>#VALUE!</v>
      </c>
      <c r="Q94" s="40">
        <f t="shared" si="33"/>
        <v>35.989999999999995</v>
      </c>
    </row>
    <row r="95" spans="1:17" s="20" customFormat="1" ht="23.25">
      <c r="A95" s="189" t="s">
        <v>2578</v>
      </c>
      <c r="B95" s="191" t="s">
        <v>2510</v>
      </c>
      <c r="C95" s="61" t="s">
        <v>2622</v>
      </c>
      <c r="D95" s="62">
        <v>38.99</v>
      </c>
      <c r="E95" s="62">
        <v>19.47</v>
      </c>
      <c r="F95" s="62">
        <v>18.47</v>
      </c>
      <c r="G95" s="62">
        <v>17.97</v>
      </c>
      <c r="H95" s="62">
        <v>16.97</v>
      </c>
      <c r="I95" s="62"/>
      <c r="J95" s="40" t="b">
        <f t="shared" si="27"/>
        <v>0</v>
      </c>
      <c r="K95" s="42">
        <f t="shared" si="28"/>
        <v>0</v>
      </c>
      <c r="L95" s="40">
        <f t="shared" si="29"/>
        <v>0</v>
      </c>
      <c r="M95" s="43"/>
      <c r="N95" s="31" t="e">
        <f t="shared" si="30"/>
        <v>#VALUE!</v>
      </c>
      <c r="O95" s="40" t="e">
        <f t="shared" si="31"/>
        <v>#VALUE!</v>
      </c>
      <c r="P95" s="40" t="e">
        <f t="shared" si="32"/>
        <v>#VALUE!</v>
      </c>
      <c r="Q95" s="40">
        <f t="shared" si="33"/>
        <v>44.99</v>
      </c>
    </row>
    <row r="96" spans="1:17" s="20" customFormat="1" ht="23.25">
      <c r="A96" s="189" t="s">
        <v>2579</v>
      </c>
      <c r="B96" s="191" t="s">
        <v>2645</v>
      </c>
      <c r="C96" s="61" t="s">
        <v>2623</v>
      </c>
      <c r="D96" s="62">
        <v>26.99</v>
      </c>
      <c r="E96" s="62">
        <v>12.97</v>
      </c>
      <c r="F96" s="62">
        <v>12.47</v>
      </c>
      <c r="G96" s="62">
        <v>11.97</v>
      </c>
      <c r="H96" s="62">
        <v>11.47</v>
      </c>
      <c r="I96" s="62"/>
      <c r="J96" s="40" t="b">
        <f t="shared" si="27"/>
        <v>0</v>
      </c>
      <c r="K96" s="42">
        <f t="shared" si="28"/>
        <v>0</v>
      </c>
      <c r="L96" s="40">
        <f t="shared" si="29"/>
        <v>0</v>
      </c>
      <c r="M96" s="43"/>
      <c r="N96" s="31" t="e">
        <f t="shared" si="30"/>
        <v>#VALUE!</v>
      </c>
      <c r="O96" s="40" t="e">
        <f t="shared" si="31"/>
        <v>#VALUE!</v>
      </c>
      <c r="P96" s="40" t="e">
        <f t="shared" si="32"/>
        <v>#VALUE!</v>
      </c>
      <c r="Q96" s="40">
        <f t="shared" si="33"/>
        <v>32.989999999999995</v>
      </c>
    </row>
    <row r="97" spans="1:17" s="20" customFormat="1" ht="23.25">
      <c r="A97" s="189" t="s">
        <v>2580</v>
      </c>
      <c r="B97" s="191" t="s">
        <v>2645</v>
      </c>
      <c r="C97" s="61" t="s">
        <v>2624</v>
      </c>
      <c r="D97" s="62">
        <v>32.99</v>
      </c>
      <c r="E97" s="62">
        <v>16.47</v>
      </c>
      <c r="F97" s="62">
        <v>15.97</v>
      </c>
      <c r="G97" s="62">
        <v>15.47</v>
      </c>
      <c r="H97" s="62">
        <v>14.47</v>
      </c>
      <c r="I97" s="62"/>
      <c r="J97" s="40" t="b">
        <f t="shared" si="27"/>
        <v>0</v>
      </c>
      <c r="K97" s="42">
        <f t="shared" si="28"/>
        <v>0</v>
      </c>
      <c r="L97" s="40">
        <f t="shared" si="29"/>
        <v>0</v>
      </c>
      <c r="M97" s="43"/>
      <c r="N97" s="31" t="e">
        <f t="shared" si="30"/>
        <v>#VALUE!</v>
      </c>
      <c r="O97" s="40" t="e">
        <f t="shared" si="31"/>
        <v>#VALUE!</v>
      </c>
      <c r="P97" s="40" t="e">
        <f t="shared" si="32"/>
        <v>#VALUE!</v>
      </c>
      <c r="Q97" s="40">
        <f t="shared" si="33"/>
        <v>38.99</v>
      </c>
    </row>
    <row r="98" spans="1:17" s="20" customFormat="1" ht="23.25">
      <c r="A98" s="189" t="s">
        <v>2581</v>
      </c>
      <c r="B98" s="191" t="s">
        <v>2510</v>
      </c>
      <c r="C98" s="61" t="s">
        <v>2625</v>
      </c>
      <c r="D98" s="62">
        <v>21.99</v>
      </c>
      <c r="E98" s="62">
        <v>10.47</v>
      </c>
      <c r="F98" s="62">
        <v>9.9700000000000006</v>
      </c>
      <c r="G98" s="62">
        <v>9.4700000000000006</v>
      </c>
      <c r="H98" s="62">
        <v>8.9700000000000006</v>
      </c>
      <c r="I98" s="62"/>
      <c r="J98" s="40" t="b">
        <f t="shared" si="27"/>
        <v>0</v>
      </c>
      <c r="K98" s="42">
        <f t="shared" si="28"/>
        <v>0</v>
      </c>
      <c r="L98" s="40">
        <f t="shared" si="29"/>
        <v>0</v>
      </c>
      <c r="M98" s="43"/>
      <c r="N98" s="31" t="e">
        <f t="shared" si="30"/>
        <v>#VALUE!</v>
      </c>
      <c r="O98" s="40" t="e">
        <f t="shared" si="31"/>
        <v>#VALUE!</v>
      </c>
      <c r="P98" s="40" t="e">
        <f t="shared" si="32"/>
        <v>#VALUE!</v>
      </c>
      <c r="Q98" s="40">
        <f t="shared" si="33"/>
        <v>27.99</v>
      </c>
    </row>
    <row r="99" spans="1:17" s="20" customFormat="1" ht="23.25">
      <c r="A99" s="189" t="s">
        <v>2582</v>
      </c>
      <c r="B99" s="191" t="s">
        <v>2510</v>
      </c>
      <c r="C99" s="61" t="s">
        <v>2626</v>
      </c>
      <c r="D99" s="62">
        <v>26.99</v>
      </c>
      <c r="E99" s="62">
        <v>13.47</v>
      </c>
      <c r="F99" s="62">
        <v>12.97</v>
      </c>
      <c r="G99" s="62">
        <v>12.47</v>
      </c>
      <c r="H99" s="62">
        <v>11.97</v>
      </c>
      <c r="I99" s="62"/>
      <c r="J99" s="40" t="b">
        <f t="shared" si="27"/>
        <v>0</v>
      </c>
      <c r="K99" s="42">
        <f t="shared" si="28"/>
        <v>0</v>
      </c>
      <c r="L99" s="40">
        <f t="shared" si="29"/>
        <v>0</v>
      </c>
      <c r="M99" s="43"/>
      <c r="N99" s="31" t="e">
        <f t="shared" si="30"/>
        <v>#VALUE!</v>
      </c>
      <c r="O99" s="40" t="e">
        <f t="shared" si="31"/>
        <v>#VALUE!</v>
      </c>
      <c r="P99" s="40" t="e">
        <f t="shared" si="32"/>
        <v>#VALUE!</v>
      </c>
      <c r="Q99" s="40">
        <f t="shared" si="33"/>
        <v>32.989999999999995</v>
      </c>
    </row>
    <row r="100" spans="1:17" s="20" customFormat="1" ht="23.25">
      <c r="A100" s="189" t="s">
        <v>2583</v>
      </c>
      <c r="B100" s="191" t="s">
        <v>2510</v>
      </c>
      <c r="C100" s="61" t="s">
        <v>2627</v>
      </c>
      <c r="D100" s="62">
        <v>13.99</v>
      </c>
      <c r="E100" s="62">
        <v>6.47</v>
      </c>
      <c r="F100" s="62">
        <v>5.97</v>
      </c>
      <c r="G100" s="62">
        <v>5.47</v>
      </c>
      <c r="H100" s="62">
        <v>4.97</v>
      </c>
      <c r="I100" s="62"/>
      <c r="J100" s="40" t="b">
        <f t="shared" si="27"/>
        <v>0</v>
      </c>
      <c r="K100" s="42">
        <f t="shared" si="28"/>
        <v>0</v>
      </c>
      <c r="L100" s="40">
        <f t="shared" si="29"/>
        <v>0</v>
      </c>
      <c r="M100" s="43"/>
      <c r="N100" s="31" t="e">
        <f t="shared" si="30"/>
        <v>#VALUE!</v>
      </c>
      <c r="O100" s="40" t="e">
        <f t="shared" si="31"/>
        <v>#VALUE!</v>
      </c>
      <c r="P100" s="40" t="e">
        <f t="shared" si="32"/>
        <v>#VALUE!</v>
      </c>
      <c r="Q100" s="40">
        <f t="shared" si="33"/>
        <v>19.990000000000002</v>
      </c>
    </row>
    <row r="101" spans="1:17" s="20" customFormat="1" ht="23.25">
      <c r="A101" s="189" t="s">
        <v>2584</v>
      </c>
      <c r="B101" s="191" t="s">
        <v>2510</v>
      </c>
      <c r="C101" s="61" t="s">
        <v>2628</v>
      </c>
      <c r="D101" s="62">
        <v>24.99</v>
      </c>
      <c r="E101" s="62">
        <v>10.97</v>
      </c>
      <c r="F101" s="62">
        <v>10.47</v>
      </c>
      <c r="G101" s="62">
        <v>9.9700000000000006</v>
      </c>
      <c r="H101" s="62">
        <v>9.4700000000000006</v>
      </c>
      <c r="I101" s="62"/>
      <c r="J101" s="40" t="b">
        <f t="shared" si="27"/>
        <v>0</v>
      </c>
      <c r="K101" s="42">
        <f t="shared" si="28"/>
        <v>0</v>
      </c>
      <c r="L101" s="40">
        <f t="shared" si="29"/>
        <v>0</v>
      </c>
      <c r="M101" s="43"/>
      <c r="N101" s="31" t="e">
        <f t="shared" si="30"/>
        <v>#VALUE!</v>
      </c>
      <c r="O101" s="40" t="e">
        <f t="shared" si="31"/>
        <v>#VALUE!</v>
      </c>
      <c r="P101" s="40" t="e">
        <f t="shared" si="32"/>
        <v>#VALUE!</v>
      </c>
      <c r="Q101" s="40">
        <f t="shared" si="33"/>
        <v>30.99</v>
      </c>
    </row>
    <row r="102" spans="1:17" s="20" customFormat="1" ht="23.25">
      <c r="A102" s="189" t="s">
        <v>2585</v>
      </c>
      <c r="B102" s="191" t="s">
        <v>2510</v>
      </c>
      <c r="C102" s="61" t="s">
        <v>2629</v>
      </c>
      <c r="D102" s="62">
        <v>26.99</v>
      </c>
      <c r="E102" s="62">
        <v>12.97</v>
      </c>
      <c r="F102" s="62">
        <v>12.47</v>
      </c>
      <c r="G102" s="62">
        <v>11.97</v>
      </c>
      <c r="H102" s="62">
        <v>11.47</v>
      </c>
      <c r="I102" s="62"/>
      <c r="J102" s="40" t="b">
        <f t="shared" si="27"/>
        <v>0</v>
      </c>
      <c r="K102" s="42">
        <f t="shared" si="28"/>
        <v>0</v>
      </c>
      <c r="L102" s="40">
        <f t="shared" si="29"/>
        <v>0</v>
      </c>
      <c r="M102" s="43"/>
      <c r="N102" s="31" t="e">
        <f t="shared" si="30"/>
        <v>#VALUE!</v>
      </c>
      <c r="O102" s="40" t="e">
        <f t="shared" si="31"/>
        <v>#VALUE!</v>
      </c>
      <c r="P102" s="40" t="e">
        <f t="shared" si="32"/>
        <v>#VALUE!</v>
      </c>
      <c r="Q102" s="40">
        <f t="shared" si="33"/>
        <v>32.989999999999995</v>
      </c>
    </row>
    <row r="103" spans="1:17" s="20" customFormat="1" ht="23.25">
      <c r="A103" s="187" t="s">
        <v>2189</v>
      </c>
      <c r="B103" s="190" t="s">
        <v>1912</v>
      </c>
      <c r="C103" s="61" t="s">
        <v>2193</v>
      </c>
      <c r="D103" s="62">
        <v>26.99</v>
      </c>
      <c r="E103" s="62">
        <v>12.97</v>
      </c>
      <c r="F103" s="62">
        <v>12.47</v>
      </c>
      <c r="G103" s="62">
        <v>11.97</v>
      </c>
      <c r="H103" s="62">
        <v>11.47</v>
      </c>
      <c r="I103" s="62"/>
      <c r="J103" s="40" t="b">
        <f t="shared" si="27"/>
        <v>0</v>
      </c>
      <c r="K103" s="42">
        <f t="shared" si="28"/>
        <v>0</v>
      </c>
      <c r="L103" s="40">
        <f t="shared" si="29"/>
        <v>0</v>
      </c>
      <c r="M103" s="41"/>
      <c r="N103" s="31" t="e">
        <f t="shared" si="30"/>
        <v>#VALUE!</v>
      </c>
      <c r="O103" s="40" t="e">
        <f t="shared" si="31"/>
        <v>#VALUE!</v>
      </c>
      <c r="P103" s="40" t="e">
        <f t="shared" si="32"/>
        <v>#VALUE!</v>
      </c>
      <c r="Q103" s="40">
        <f t="shared" si="33"/>
        <v>32.989999999999995</v>
      </c>
    </row>
    <row r="104" spans="1:17" s="20" customFormat="1" ht="23.25">
      <c r="A104" s="189" t="s">
        <v>2586</v>
      </c>
      <c r="B104" s="191" t="s">
        <v>2510</v>
      </c>
      <c r="C104" s="61" t="s">
        <v>2630</v>
      </c>
      <c r="D104" s="62">
        <v>33.99</v>
      </c>
      <c r="E104" s="62">
        <v>14.97</v>
      </c>
      <c r="F104" s="62">
        <v>14.47</v>
      </c>
      <c r="G104" s="62">
        <v>13.47</v>
      </c>
      <c r="H104" s="62">
        <v>12.97</v>
      </c>
      <c r="I104" s="62"/>
      <c r="J104" s="40" t="b">
        <f t="shared" si="27"/>
        <v>0</v>
      </c>
      <c r="K104" s="42">
        <f t="shared" si="28"/>
        <v>0</v>
      </c>
      <c r="L104" s="40">
        <f t="shared" si="29"/>
        <v>0</v>
      </c>
      <c r="M104" s="43"/>
      <c r="N104" s="31" t="e">
        <f t="shared" si="30"/>
        <v>#VALUE!</v>
      </c>
      <c r="O104" s="40" t="e">
        <f t="shared" si="31"/>
        <v>#VALUE!</v>
      </c>
      <c r="P104" s="40" t="e">
        <f t="shared" si="32"/>
        <v>#VALUE!</v>
      </c>
      <c r="Q104" s="40">
        <f t="shared" si="33"/>
        <v>39.99</v>
      </c>
    </row>
    <row r="105" spans="1:17" s="20" customFormat="1" ht="23.25">
      <c r="A105" s="189" t="s">
        <v>3</v>
      </c>
      <c r="B105" s="191" t="s">
        <v>1911</v>
      </c>
      <c r="C105" s="61" t="s">
        <v>2088</v>
      </c>
      <c r="D105" s="62">
        <v>44.99</v>
      </c>
      <c r="E105" s="62">
        <v>21.47</v>
      </c>
      <c r="F105" s="62">
        <v>20.47</v>
      </c>
      <c r="G105" s="62">
        <v>19.97</v>
      </c>
      <c r="H105" s="62">
        <v>18.97</v>
      </c>
      <c r="I105" s="62"/>
      <c r="J105" s="40" t="b">
        <f t="shared" si="27"/>
        <v>0</v>
      </c>
      <c r="K105" s="42">
        <f t="shared" si="28"/>
        <v>0</v>
      </c>
      <c r="L105" s="40">
        <f t="shared" si="29"/>
        <v>0</v>
      </c>
      <c r="M105" s="41"/>
      <c r="N105" s="31" t="e">
        <f t="shared" si="30"/>
        <v>#VALUE!</v>
      </c>
      <c r="O105" s="40" t="e">
        <f t="shared" si="31"/>
        <v>#VALUE!</v>
      </c>
      <c r="P105" s="40" t="e">
        <f t="shared" si="32"/>
        <v>#VALUE!</v>
      </c>
      <c r="Q105" s="40">
        <f t="shared" si="33"/>
        <v>50.99</v>
      </c>
    </row>
    <row r="106" spans="1:17" s="20" customFormat="1" ht="23.25">
      <c r="A106" s="187" t="s">
        <v>2191</v>
      </c>
      <c r="B106" s="190" t="s">
        <v>1910</v>
      </c>
      <c r="C106" s="61" t="s">
        <v>2197</v>
      </c>
      <c r="D106" s="62">
        <v>42.99</v>
      </c>
      <c r="E106" s="62">
        <v>19.97</v>
      </c>
      <c r="F106" s="62">
        <v>18.97</v>
      </c>
      <c r="G106" s="62">
        <v>18.47</v>
      </c>
      <c r="H106" s="62">
        <v>17.47</v>
      </c>
      <c r="I106" s="62"/>
      <c r="J106" s="40" t="b">
        <f t="shared" si="27"/>
        <v>0</v>
      </c>
      <c r="K106" s="42">
        <f t="shared" si="28"/>
        <v>0</v>
      </c>
      <c r="L106" s="40">
        <f t="shared" si="29"/>
        <v>0</v>
      </c>
      <c r="M106" s="43"/>
      <c r="N106" s="31" t="e">
        <f t="shared" si="30"/>
        <v>#VALUE!</v>
      </c>
      <c r="O106" s="40" t="e">
        <f t="shared" si="31"/>
        <v>#VALUE!</v>
      </c>
      <c r="P106" s="40" t="e">
        <f t="shared" si="32"/>
        <v>#VALUE!</v>
      </c>
      <c r="Q106" s="40">
        <f t="shared" si="33"/>
        <v>48.99</v>
      </c>
    </row>
    <row r="107" spans="1:17" s="20" customFormat="1" ht="23.25">
      <c r="A107" s="189" t="s">
        <v>10</v>
      </c>
      <c r="B107" s="191" t="s">
        <v>1911</v>
      </c>
      <c r="C107" s="61" t="s">
        <v>1935</v>
      </c>
      <c r="D107" s="62">
        <v>44.99</v>
      </c>
      <c r="E107" s="62">
        <v>22.47</v>
      </c>
      <c r="F107" s="62">
        <v>21.97</v>
      </c>
      <c r="G107" s="62">
        <v>20.97</v>
      </c>
      <c r="H107" s="62">
        <v>19.97</v>
      </c>
      <c r="I107" s="62"/>
      <c r="J107" s="40" t="b">
        <f t="shared" si="27"/>
        <v>0</v>
      </c>
      <c r="K107" s="42">
        <f t="shared" si="28"/>
        <v>0</v>
      </c>
      <c r="L107" s="40">
        <f t="shared" si="29"/>
        <v>0</v>
      </c>
      <c r="M107" s="43"/>
      <c r="N107" s="31" t="e">
        <f t="shared" si="30"/>
        <v>#VALUE!</v>
      </c>
      <c r="O107" s="40" t="e">
        <f t="shared" si="31"/>
        <v>#VALUE!</v>
      </c>
      <c r="P107" s="40" t="e">
        <f t="shared" si="32"/>
        <v>#VALUE!</v>
      </c>
      <c r="Q107" s="40">
        <f t="shared" si="33"/>
        <v>50.99</v>
      </c>
    </row>
    <row r="108" spans="1:17" s="20" customFormat="1" ht="23.25">
      <c r="A108" s="189" t="s">
        <v>11</v>
      </c>
      <c r="B108" s="191" t="s">
        <v>1911</v>
      </c>
      <c r="C108" s="61" t="s">
        <v>2152</v>
      </c>
      <c r="D108" s="62">
        <v>29.99</v>
      </c>
      <c r="E108" s="62">
        <v>13.43</v>
      </c>
      <c r="F108" s="62">
        <v>12.9</v>
      </c>
      <c r="G108" s="62">
        <v>12.36</v>
      </c>
      <c r="H108" s="62">
        <v>11.82</v>
      </c>
      <c r="I108" s="62"/>
      <c r="J108" s="40" t="b">
        <f t="shared" si="27"/>
        <v>0</v>
      </c>
      <c r="K108" s="42">
        <f t="shared" si="28"/>
        <v>0</v>
      </c>
      <c r="L108" s="40">
        <f t="shared" si="29"/>
        <v>0</v>
      </c>
      <c r="M108" s="43"/>
      <c r="N108" s="31" t="e">
        <f t="shared" si="30"/>
        <v>#VALUE!</v>
      </c>
      <c r="O108" s="40" t="e">
        <f t="shared" si="31"/>
        <v>#VALUE!</v>
      </c>
      <c r="P108" s="40" t="e">
        <f t="shared" si="32"/>
        <v>#VALUE!</v>
      </c>
      <c r="Q108" s="40">
        <f t="shared" si="33"/>
        <v>35.989999999999995</v>
      </c>
    </row>
    <row r="109" spans="1:17" s="20" customFormat="1" ht="23.25">
      <c r="A109" s="189" t="s">
        <v>2392</v>
      </c>
      <c r="B109" s="191" t="s">
        <v>1911</v>
      </c>
      <c r="C109" s="61" t="s">
        <v>2397</v>
      </c>
      <c r="D109" s="62">
        <v>44.99</v>
      </c>
      <c r="E109" s="62">
        <v>21.47</v>
      </c>
      <c r="F109" s="62">
        <v>20.47</v>
      </c>
      <c r="G109" s="62">
        <v>19.97</v>
      </c>
      <c r="H109" s="62">
        <v>18.97</v>
      </c>
      <c r="I109" s="62"/>
      <c r="J109" s="40" t="b">
        <f t="shared" si="27"/>
        <v>0</v>
      </c>
      <c r="K109" s="42">
        <f t="shared" si="28"/>
        <v>0</v>
      </c>
      <c r="L109" s="40">
        <f t="shared" si="29"/>
        <v>0</v>
      </c>
      <c r="M109" s="43"/>
      <c r="N109" s="31" t="e">
        <f t="shared" si="30"/>
        <v>#VALUE!</v>
      </c>
      <c r="O109" s="40" t="e">
        <f t="shared" si="31"/>
        <v>#VALUE!</v>
      </c>
      <c r="P109" s="40" t="e">
        <f t="shared" si="32"/>
        <v>#VALUE!</v>
      </c>
      <c r="Q109" s="40">
        <f t="shared" si="33"/>
        <v>50.99</v>
      </c>
    </row>
    <row r="110" spans="1:17" s="20" customFormat="1" ht="23.25">
      <c r="A110" s="189" t="s">
        <v>4</v>
      </c>
      <c r="B110" s="191" t="s">
        <v>1911</v>
      </c>
      <c r="C110" s="61" t="s">
        <v>2118</v>
      </c>
      <c r="D110" s="62">
        <v>44.99</v>
      </c>
      <c r="E110" s="62">
        <v>21.47</v>
      </c>
      <c r="F110" s="62">
        <v>20.47</v>
      </c>
      <c r="G110" s="62">
        <v>19.97</v>
      </c>
      <c r="H110" s="62">
        <v>18.97</v>
      </c>
      <c r="I110" s="62"/>
      <c r="J110" s="40" t="b">
        <f t="shared" si="27"/>
        <v>0</v>
      </c>
      <c r="K110" s="42">
        <f t="shared" si="28"/>
        <v>0</v>
      </c>
      <c r="L110" s="40">
        <f t="shared" si="29"/>
        <v>0</v>
      </c>
      <c r="M110" s="43"/>
      <c r="N110" s="31" t="e">
        <f t="shared" si="30"/>
        <v>#VALUE!</v>
      </c>
      <c r="O110" s="40" t="e">
        <f t="shared" si="31"/>
        <v>#VALUE!</v>
      </c>
      <c r="P110" s="40" t="e">
        <f t="shared" si="32"/>
        <v>#VALUE!</v>
      </c>
      <c r="Q110" s="40">
        <f t="shared" si="33"/>
        <v>50.99</v>
      </c>
    </row>
    <row r="111" spans="1:17" s="20" customFormat="1" ht="23.25">
      <c r="A111" s="189" t="s">
        <v>5</v>
      </c>
      <c r="B111" s="191" t="s">
        <v>1911</v>
      </c>
      <c r="C111" s="61" t="s">
        <v>2119</v>
      </c>
      <c r="D111" s="62">
        <v>44.99</v>
      </c>
      <c r="E111" s="62">
        <v>21.47</v>
      </c>
      <c r="F111" s="62">
        <v>20.47</v>
      </c>
      <c r="G111" s="62">
        <v>19.97</v>
      </c>
      <c r="H111" s="62">
        <v>18.97</v>
      </c>
      <c r="I111" s="62"/>
      <c r="J111" s="40" t="b">
        <f t="shared" si="27"/>
        <v>0</v>
      </c>
      <c r="K111" s="42">
        <f t="shared" si="28"/>
        <v>0</v>
      </c>
      <c r="L111" s="40">
        <f t="shared" si="29"/>
        <v>0</v>
      </c>
      <c r="M111" s="43"/>
      <c r="N111" s="31" t="e">
        <f t="shared" si="30"/>
        <v>#VALUE!</v>
      </c>
      <c r="O111" s="40" t="e">
        <f t="shared" si="31"/>
        <v>#VALUE!</v>
      </c>
      <c r="P111" s="40" t="e">
        <f t="shared" si="32"/>
        <v>#VALUE!</v>
      </c>
      <c r="Q111" s="40">
        <f t="shared" si="33"/>
        <v>50.99</v>
      </c>
    </row>
    <row r="112" spans="1:17" s="20" customFormat="1" ht="23.25">
      <c r="A112" s="189" t="s">
        <v>2395</v>
      </c>
      <c r="B112" s="191" t="s">
        <v>1911</v>
      </c>
      <c r="C112" s="61" t="s">
        <v>2400</v>
      </c>
      <c r="D112" s="62">
        <v>23.99</v>
      </c>
      <c r="E112" s="62">
        <v>12.47</v>
      </c>
      <c r="F112" s="62">
        <v>11.97</v>
      </c>
      <c r="G112" s="62">
        <v>11.47</v>
      </c>
      <c r="H112" s="62">
        <v>10.97</v>
      </c>
      <c r="I112" s="62"/>
      <c r="J112" s="40" t="b">
        <f t="shared" si="27"/>
        <v>0</v>
      </c>
      <c r="K112" s="42">
        <f t="shared" si="28"/>
        <v>0</v>
      </c>
      <c r="L112" s="40">
        <f t="shared" si="29"/>
        <v>0</v>
      </c>
      <c r="M112" s="43"/>
      <c r="N112" s="31" t="e">
        <f t="shared" si="30"/>
        <v>#VALUE!</v>
      </c>
      <c r="O112" s="40" t="e">
        <f t="shared" si="31"/>
        <v>#VALUE!</v>
      </c>
      <c r="P112" s="40" t="e">
        <f t="shared" si="32"/>
        <v>#VALUE!</v>
      </c>
      <c r="Q112" s="40">
        <f t="shared" si="33"/>
        <v>29.99</v>
      </c>
    </row>
    <row r="113" spans="1:17" s="20" customFormat="1" ht="23.25">
      <c r="A113" s="189" t="s">
        <v>2414</v>
      </c>
      <c r="B113" s="191" t="s">
        <v>1911</v>
      </c>
      <c r="C113" s="61" t="s">
        <v>2443</v>
      </c>
      <c r="D113" s="62">
        <v>34.99</v>
      </c>
      <c r="E113" s="62">
        <v>12.47</v>
      </c>
      <c r="F113" s="62">
        <v>11.97</v>
      </c>
      <c r="G113" s="62">
        <v>11.47</v>
      </c>
      <c r="H113" s="62">
        <v>10.97</v>
      </c>
      <c r="I113" s="62"/>
      <c r="J113" s="40" t="b">
        <f t="shared" si="27"/>
        <v>0</v>
      </c>
      <c r="K113" s="42">
        <f t="shared" si="28"/>
        <v>0</v>
      </c>
      <c r="L113" s="40">
        <f t="shared" si="29"/>
        <v>0</v>
      </c>
      <c r="M113" s="43"/>
      <c r="N113" s="31" t="e">
        <f t="shared" si="30"/>
        <v>#VALUE!</v>
      </c>
      <c r="O113" s="40" t="e">
        <f t="shared" si="31"/>
        <v>#VALUE!</v>
      </c>
      <c r="P113" s="40" t="e">
        <f t="shared" si="32"/>
        <v>#VALUE!</v>
      </c>
      <c r="Q113" s="40">
        <f t="shared" si="33"/>
        <v>40.99</v>
      </c>
    </row>
    <row r="114" spans="1:17" s="20" customFormat="1" ht="23.25">
      <c r="A114" s="189" t="s">
        <v>2417</v>
      </c>
      <c r="B114" s="191" t="s">
        <v>1911</v>
      </c>
      <c r="C114" s="61" t="s">
        <v>2446</v>
      </c>
      <c r="D114" s="62">
        <v>29.99</v>
      </c>
      <c r="E114" s="62">
        <v>10</v>
      </c>
      <c r="F114" s="62">
        <v>10</v>
      </c>
      <c r="G114" s="62">
        <v>10</v>
      </c>
      <c r="H114" s="62">
        <v>10</v>
      </c>
      <c r="I114" s="62"/>
      <c r="J114" s="40" t="b">
        <f t="shared" si="27"/>
        <v>0</v>
      </c>
      <c r="K114" s="42">
        <f t="shared" si="28"/>
        <v>0</v>
      </c>
      <c r="L114" s="40">
        <f t="shared" si="29"/>
        <v>0</v>
      </c>
      <c r="M114" s="43"/>
      <c r="N114" s="31" t="e">
        <f t="shared" si="30"/>
        <v>#VALUE!</v>
      </c>
      <c r="O114" s="40" t="e">
        <f t="shared" si="31"/>
        <v>#VALUE!</v>
      </c>
      <c r="P114" s="40" t="e">
        <f t="shared" si="32"/>
        <v>#VALUE!</v>
      </c>
      <c r="Q114" s="40">
        <f t="shared" si="33"/>
        <v>35.989999999999995</v>
      </c>
    </row>
    <row r="115" spans="1:17" s="20" customFormat="1" ht="23.25">
      <c r="A115" s="189" t="s">
        <v>6</v>
      </c>
      <c r="B115" s="191" t="s">
        <v>1911</v>
      </c>
      <c r="C115" s="61" t="s">
        <v>2110</v>
      </c>
      <c r="D115" s="62">
        <v>22.99</v>
      </c>
      <c r="E115" s="62">
        <v>11.47</v>
      </c>
      <c r="F115" s="62">
        <v>10.97</v>
      </c>
      <c r="G115" s="62">
        <v>10.47</v>
      </c>
      <c r="H115" s="62">
        <v>9.9700000000000006</v>
      </c>
      <c r="I115" s="62"/>
      <c r="J115" s="40" t="b">
        <f t="shared" si="27"/>
        <v>0</v>
      </c>
      <c r="K115" s="42">
        <f t="shared" si="28"/>
        <v>0</v>
      </c>
      <c r="L115" s="40">
        <f t="shared" si="29"/>
        <v>0</v>
      </c>
      <c r="M115" s="43"/>
      <c r="N115" s="31" t="e">
        <f t="shared" si="30"/>
        <v>#VALUE!</v>
      </c>
      <c r="O115" s="40" t="e">
        <f t="shared" si="31"/>
        <v>#VALUE!</v>
      </c>
      <c r="P115" s="40" t="e">
        <f t="shared" si="32"/>
        <v>#VALUE!</v>
      </c>
      <c r="Q115" s="40">
        <f t="shared" si="33"/>
        <v>28.99</v>
      </c>
    </row>
    <row r="116" spans="1:17" s="20" customFormat="1" ht="23.25">
      <c r="A116" s="189" t="s">
        <v>7</v>
      </c>
      <c r="B116" s="191" t="s">
        <v>1911</v>
      </c>
      <c r="C116" s="61" t="s">
        <v>2106</v>
      </c>
      <c r="D116" s="62">
        <v>16.989999999999998</v>
      </c>
      <c r="E116" s="62">
        <v>8.4700000000000006</v>
      </c>
      <c r="F116" s="62">
        <v>8.4700000000000006</v>
      </c>
      <c r="G116" s="62">
        <v>7.97</v>
      </c>
      <c r="H116" s="62">
        <v>7.47</v>
      </c>
      <c r="I116" s="62"/>
      <c r="J116" s="40" t="b">
        <f t="shared" si="27"/>
        <v>0</v>
      </c>
      <c r="K116" s="42">
        <f t="shared" si="28"/>
        <v>0</v>
      </c>
      <c r="L116" s="40">
        <f t="shared" si="29"/>
        <v>0</v>
      </c>
      <c r="M116" s="43"/>
      <c r="N116" s="31" t="e">
        <f t="shared" si="30"/>
        <v>#VALUE!</v>
      </c>
      <c r="O116" s="40" t="e">
        <f t="shared" si="31"/>
        <v>#VALUE!</v>
      </c>
      <c r="P116" s="40" t="e">
        <f t="shared" si="32"/>
        <v>#VALUE!</v>
      </c>
      <c r="Q116" s="40">
        <f t="shared" si="33"/>
        <v>22.99</v>
      </c>
    </row>
    <row r="117" spans="1:17" s="20" customFormat="1" ht="23.25">
      <c r="A117" s="187" t="s">
        <v>8</v>
      </c>
      <c r="B117" s="190" t="s">
        <v>1911</v>
      </c>
      <c r="C117" s="61" t="s">
        <v>2100</v>
      </c>
      <c r="D117" s="62">
        <v>42.99</v>
      </c>
      <c r="E117" s="62">
        <v>20.47</v>
      </c>
      <c r="F117" s="62">
        <v>19.47</v>
      </c>
      <c r="G117" s="62">
        <v>18.97</v>
      </c>
      <c r="H117" s="62">
        <v>17.97</v>
      </c>
      <c r="I117" s="62"/>
      <c r="J117" s="40" t="b">
        <f t="shared" si="27"/>
        <v>0</v>
      </c>
      <c r="K117" s="42">
        <f t="shared" si="28"/>
        <v>0</v>
      </c>
      <c r="L117" s="40">
        <f t="shared" si="29"/>
        <v>0</v>
      </c>
      <c r="M117" s="43"/>
      <c r="N117" s="31" t="e">
        <f t="shared" si="30"/>
        <v>#VALUE!</v>
      </c>
      <c r="O117" s="40" t="e">
        <f t="shared" si="31"/>
        <v>#VALUE!</v>
      </c>
      <c r="P117" s="40" t="e">
        <f t="shared" si="32"/>
        <v>#VALUE!</v>
      </c>
      <c r="Q117" s="40">
        <f t="shared" si="33"/>
        <v>48.99</v>
      </c>
    </row>
    <row r="118" spans="1:17" s="20" customFormat="1" ht="23.25">
      <c r="A118" s="187" t="s">
        <v>14</v>
      </c>
      <c r="B118" s="190" t="s">
        <v>1911</v>
      </c>
      <c r="C118" s="61" t="s">
        <v>2105</v>
      </c>
      <c r="D118" s="62">
        <v>48.99</v>
      </c>
      <c r="E118" s="62">
        <v>22.47</v>
      </c>
      <c r="F118" s="62">
        <v>21.97</v>
      </c>
      <c r="G118" s="62">
        <v>20.97</v>
      </c>
      <c r="H118" s="62">
        <v>19.97</v>
      </c>
      <c r="I118" s="62"/>
      <c r="J118" s="40" t="b">
        <f t="shared" si="27"/>
        <v>0</v>
      </c>
      <c r="K118" s="42">
        <f t="shared" si="28"/>
        <v>0</v>
      </c>
      <c r="L118" s="40">
        <f t="shared" si="29"/>
        <v>0</v>
      </c>
      <c r="M118" s="43"/>
      <c r="N118" s="31" t="e">
        <f t="shared" si="30"/>
        <v>#VALUE!</v>
      </c>
      <c r="O118" s="40" t="e">
        <f t="shared" si="31"/>
        <v>#VALUE!</v>
      </c>
      <c r="P118" s="40" t="e">
        <f t="shared" si="32"/>
        <v>#VALUE!</v>
      </c>
      <c r="Q118" s="40">
        <f t="shared" si="33"/>
        <v>54.99</v>
      </c>
    </row>
    <row r="119" spans="1:17" s="20" customFormat="1" ht="23.25">
      <c r="A119" s="189" t="s">
        <v>2597</v>
      </c>
      <c r="B119" s="191" t="s">
        <v>2645</v>
      </c>
      <c r="C119" s="61" t="s">
        <v>2641</v>
      </c>
      <c r="D119" s="62">
        <v>18.989999999999998</v>
      </c>
      <c r="E119" s="62">
        <v>8.9700000000000006</v>
      </c>
      <c r="F119" s="62">
        <v>8.9700000000000006</v>
      </c>
      <c r="G119" s="62">
        <v>8.4700000000000006</v>
      </c>
      <c r="H119" s="62">
        <v>7.97</v>
      </c>
      <c r="I119" s="62"/>
      <c r="J119" s="40" t="b">
        <f t="shared" si="27"/>
        <v>0</v>
      </c>
      <c r="K119" s="42">
        <f t="shared" si="28"/>
        <v>0</v>
      </c>
      <c r="L119" s="40">
        <f t="shared" si="29"/>
        <v>0</v>
      </c>
      <c r="M119" s="43"/>
      <c r="N119" s="31" t="e">
        <f t="shared" si="30"/>
        <v>#VALUE!</v>
      </c>
      <c r="O119" s="40" t="e">
        <f t="shared" si="31"/>
        <v>#VALUE!</v>
      </c>
      <c r="P119" s="40" t="e">
        <f t="shared" si="32"/>
        <v>#VALUE!</v>
      </c>
      <c r="Q119" s="40">
        <f t="shared" si="33"/>
        <v>24.99</v>
      </c>
    </row>
    <row r="120" spans="1:17" s="20" customFormat="1" ht="23.25">
      <c r="A120" s="189" t="s">
        <v>2598</v>
      </c>
      <c r="B120" s="191" t="s">
        <v>2645</v>
      </c>
      <c r="C120" s="61" t="s">
        <v>2642</v>
      </c>
      <c r="D120" s="62">
        <v>14.99</v>
      </c>
      <c r="E120" s="62">
        <v>7.47</v>
      </c>
      <c r="F120" s="62">
        <v>6.97</v>
      </c>
      <c r="G120" s="62">
        <v>6.97</v>
      </c>
      <c r="H120" s="62">
        <v>6.47</v>
      </c>
      <c r="I120" s="62"/>
      <c r="J120" s="40" t="b">
        <f t="shared" si="27"/>
        <v>0</v>
      </c>
      <c r="K120" s="42">
        <f t="shared" si="28"/>
        <v>0</v>
      </c>
      <c r="L120" s="40">
        <f t="shared" si="29"/>
        <v>0</v>
      </c>
      <c r="M120" s="43"/>
      <c r="N120" s="31" t="e">
        <f t="shared" si="30"/>
        <v>#VALUE!</v>
      </c>
      <c r="O120" s="40" t="e">
        <f t="shared" si="31"/>
        <v>#VALUE!</v>
      </c>
      <c r="P120" s="40" t="e">
        <f t="shared" si="32"/>
        <v>#VALUE!</v>
      </c>
      <c r="Q120" s="40">
        <f t="shared" si="33"/>
        <v>20.990000000000002</v>
      </c>
    </row>
    <row r="121" spans="1:17" s="20" customFormat="1" ht="23.25">
      <c r="A121" s="189" t="s">
        <v>2599</v>
      </c>
      <c r="B121" s="191" t="s">
        <v>2645</v>
      </c>
      <c r="C121" s="61" t="s">
        <v>2643</v>
      </c>
      <c r="D121" s="62">
        <v>36.99</v>
      </c>
      <c r="E121" s="62">
        <v>17.47</v>
      </c>
      <c r="F121" s="62">
        <v>16.97</v>
      </c>
      <c r="G121" s="62">
        <v>16.47</v>
      </c>
      <c r="H121" s="62">
        <v>15.47</v>
      </c>
      <c r="I121" s="62"/>
      <c r="J121" s="40" t="b">
        <f t="shared" si="27"/>
        <v>0</v>
      </c>
      <c r="K121" s="42">
        <f t="shared" si="28"/>
        <v>0</v>
      </c>
      <c r="L121" s="40">
        <f t="shared" si="29"/>
        <v>0</v>
      </c>
      <c r="M121" s="43"/>
      <c r="N121" s="31" t="e">
        <f t="shared" si="30"/>
        <v>#VALUE!</v>
      </c>
      <c r="O121" s="40" t="e">
        <f t="shared" si="31"/>
        <v>#VALUE!</v>
      </c>
      <c r="P121" s="40" t="e">
        <f t="shared" si="32"/>
        <v>#VALUE!</v>
      </c>
      <c r="Q121" s="40">
        <f t="shared" si="33"/>
        <v>42.99</v>
      </c>
    </row>
    <row r="122" spans="1:17" s="20" customFormat="1" ht="23.25">
      <c r="A122" s="189" t="s">
        <v>2600</v>
      </c>
      <c r="B122" s="191" t="s">
        <v>2645</v>
      </c>
      <c r="C122" s="61" t="s">
        <v>2644</v>
      </c>
      <c r="D122" s="62">
        <v>44.99</v>
      </c>
      <c r="E122" s="62">
        <v>22.47</v>
      </c>
      <c r="F122" s="62">
        <v>21.97</v>
      </c>
      <c r="G122" s="62">
        <v>20.97</v>
      </c>
      <c r="H122" s="62">
        <v>19.97</v>
      </c>
      <c r="I122" s="62"/>
      <c r="J122" s="40" t="b">
        <f t="shared" si="27"/>
        <v>0</v>
      </c>
      <c r="K122" s="42">
        <f t="shared" si="28"/>
        <v>0</v>
      </c>
      <c r="L122" s="40">
        <f t="shared" si="29"/>
        <v>0</v>
      </c>
      <c r="M122" s="43"/>
      <c r="N122" s="31" t="e">
        <f t="shared" si="30"/>
        <v>#VALUE!</v>
      </c>
      <c r="O122" s="40" t="e">
        <f t="shared" si="31"/>
        <v>#VALUE!</v>
      </c>
      <c r="P122" s="40" t="e">
        <f t="shared" si="32"/>
        <v>#VALUE!</v>
      </c>
      <c r="Q122" s="40">
        <f t="shared" si="33"/>
        <v>50.99</v>
      </c>
    </row>
    <row r="123" spans="1:17" s="20" customFormat="1" ht="23.25">
      <c r="A123" s="210" t="s">
        <v>2649</v>
      </c>
      <c r="B123" s="211" t="s">
        <v>1911</v>
      </c>
      <c r="C123" s="210" t="s">
        <v>2687</v>
      </c>
      <c r="D123" s="211">
        <v>28.99</v>
      </c>
      <c r="E123" s="188">
        <v>14.73</v>
      </c>
      <c r="F123" s="188">
        <v>14.73</v>
      </c>
      <c r="G123" s="188">
        <v>14.73</v>
      </c>
      <c r="H123" s="188">
        <v>14.73</v>
      </c>
      <c r="I123" s="62"/>
      <c r="J123" s="213" t="b">
        <f t="shared" ref="J123:J124" si="34">IF($C$4=$E$5,E123,IF($C$4=$F$5,F123,IF($C$4=$G$5,G123,IF($C$4=$H$5,H123))))</f>
        <v>0</v>
      </c>
      <c r="K123" s="214">
        <f t="shared" ref="K123:K179" si="35">IF(OR(K$3="Print",K$3="Heat Transfer"),3,IF($K$3="FUSION",8,IF($K$3="DTG",4.5,IF($K$3="Sublimation",0,IF(K$3="Select Embellishment Type","Select Embellishment Service",4)))))</f>
        <v>0</v>
      </c>
      <c r="L123" s="213">
        <f t="shared" ref="L123:L142" si="36">J123+K123</f>
        <v>0</v>
      </c>
      <c r="M123" s="43"/>
      <c r="N123" s="215" t="e">
        <f t="shared" ref="N123:N142" si="37">P$3</f>
        <v>#VALUE!</v>
      </c>
      <c r="O123" s="213" t="e">
        <f t="shared" ref="O123:O142" si="38">(L123/(1-N123))-L123</f>
        <v>#VALUE!</v>
      </c>
      <c r="P123" s="213" t="e">
        <f t="shared" ref="P123:P142" si="39">O123+L123</f>
        <v>#VALUE!</v>
      </c>
      <c r="Q123" s="213">
        <f t="shared" ref="Q123:Q142" si="40">D123+6</f>
        <v>34.989999999999995</v>
      </c>
    </row>
    <row r="124" spans="1:17" s="20" customFormat="1" ht="23.25">
      <c r="A124" s="210" t="s">
        <v>2650</v>
      </c>
      <c r="B124" s="212" t="s">
        <v>1911</v>
      </c>
      <c r="C124" s="210" t="s">
        <v>2688</v>
      </c>
      <c r="D124" s="211">
        <v>38.99</v>
      </c>
      <c r="E124" s="188">
        <v>17.13</v>
      </c>
      <c r="F124" s="188">
        <v>17.13</v>
      </c>
      <c r="G124" s="188">
        <v>17.13</v>
      </c>
      <c r="H124" s="188">
        <v>17.13</v>
      </c>
      <c r="I124" s="62"/>
      <c r="J124" s="213" t="b">
        <f t="shared" si="34"/>
        <v>0</v>
      </c>
      <c r="K124" s="214">
        <f t="shared" si="35"/>
        <v>0</v>
      </c>
      <c r="L124" s="213">
        <f t="shared" si="36"/>
        <v>0</v>
      </c>
      <c r="M124" s="43"/>
      <c r="N124" s="215" t="e">
        <f t="shared" si="37"/>
        <v>#VALUE!</v>
      </c>
      <c r="O124" s="213" t="e">
        <f t="shared" si="38"/>
        <v>#VALUE!</v>
      </c>
      <c r="P124" s="213" t="e">
        <f t="shared" si="39"/>
        <v>#VALUE!</v>
      </c>
      <c r="Q124" s="213">
        <f t="shared" si="40"/>
        <v>44.99</v>
      </c>
    </row>
    <row r="125" spans="1:17" s="20" customFormat="1" ht="23.25">
      <c r="A125" s="210" t="s">
        <v>2651</v>
      </c>
      <c r="B125" s="212" t="s">
        <v>1912</v>
      </c>
      <c r="C125" s="210" t="s">
        <v>2689</v>
      </c>
      <c r="D125" s="211">
        <v>38.99</v>
      </c>
      <c r="E125" s="188">
        <v>17.13</v>
      </c>
      <c r="F125" s="188">
        <v>17.13</v>
      </c>
      <c r="G125" s="188">
        <v>17.13</v>
      </c>
      <c r="H125" s="188">
        <v>17.13</v>
      </c>
      <c r="I125" s="62"/>
      <c r="J125" s="213" t="b">
        <f t="shared" ref="J125:J142" si="41">IF($C$4=$E$5,E125,IF($C$4=$F$5,F125,IF($C$4=$G$5,G125,IF($C$4=$H$5,H125))))</f>
        <v>0</v>
      </c>
      <c r="K125" s="214">
        <f t="shared" si="35"/>
        <v>0</v>
      </c>
      <c r="L125" s="213">
        <f t="shared" si="36"/>
        <v>0</v>
      </c>
      <c r="M125" s="43"/>
      <c r="N125" s="215" t="e">
        <f t="shared" si="37"/>
        <v>#VALUE!</v>
      </c>
      <c r="O125" s="213" t="e">
        <f t="shared" si="38"/>
        <v>#VALUE!</v>
      </c>
      <c r="P125" s="213" t="e">
        <f t="shared" si="39"/>
        <v>#VALUE!</v>
      </c>
      <c r="Q125" s="213">
        <f t="shared" si="40"/>
        <v>44.99</v>
      </c>
    </row>
    <row r="126" spans="1:17" s="20" customFormat="1" ht="23.25">
      <c r="A126" s="210" t="s">
        <v>2652</v>
      </c>
      <c r="B126" s="212" t="s">
        <v>1912</v>
      </c>
      <c r="C126" s="210" t="s">
        <v>2690</v>
      </c>
      <c r="D126" s="211">
        <v>28.99</v>
      </c>
      <c r="E126" s="188">
        <v>14.73</v>
      </c>
      <c r="F126" s="188">
        <v>14.73</v>
      </c>
      <c r="G126" s="188">
        <v>14.73</v>
      </c>
      <c r="H126" s="188">
        <v>14.73</v>
      </c>
      <c r="I126" s="62"/>
      <c r="J126" s="213" t="b">
        <f t="shared" si="41"/>
        <v>0</v>
      </c>
      <c r="K126" s="214">
        <f t="shared" si="35"/>
        <v>0</v>
      </c>
      <c r="L126" s="213">
        <f t="shared" si="36"/>
        <v>0</v>
      </c>
      <c r="M126" s="43"/>
      <c r="N126" s="215" t="e">
        <f t="shared" si="37"/>
        <v>#VALUE!</v>
      </c>
      <c r="O126" s="213" t="e">
        <f t="shared" si="38"/>
        <v>#VALUE!</v>
      </c>
      <c r="P126" s="213" t="e">
        <f t="shared" si="39"/>
        <v>#VALUE!</v>
      </c>
      <c r="Q126" s="213">
        <f t="shared" si="40"/>
        <v>34.989999999999995</v>
      </c>
    </row>
    <row r="127" spans="1:17" s="20" customFormat="1" ht="23.25">
      <c r="A127" s="66" t="s">
        <v>1834</v>
      </c>
      <c r="B127" s="193" t="s">
        <v>1912</v>
      </c>
      <c r="C127" s="66" t="s">
        <v>2157</v>
      </c>
      <c r="D127" s="188">
        <v>34.99</v>
      </c>
      <c r="E127" s="188">
        <v>18.97</v>
      </c>
      <c r="F127" s="188">
        <v>17.47</v>
      </c>
      <c r="G127" s="188">
        <v>16.97</v>
      </c>
      <c r="H127" s="188">
        <v>15.47</v>
      </c>
      <c r="I127" s="62"/>
      <c r="J127" s="67" t="b">
        <f t="shared" si="41"/>
        <v>0</v>
      </c>
      <c r="K127" s="208">
        <f t="shared" si="35"/>
        <v>0</v>
      </c>
      <c r="L127" s="67">
        <f t="shared" si="36"/>
        <v>0</v>
      </c>
      <c r="M127" s="43"/>
      <c r="N127" s="68" t="e">
        <f t="shared" si="37"/>
        <v>#VALUE!</v>
      </c>
      <c r="O127" s="67" t="e">
        <f t="shared" si="38"/>
        <v>#VALUE!</v>
      </c>
      <c r="P127" s="67" t="e">
        <f t="shared" si="39"/>
        <v>#VALUE!</v>
      </c>
      <c r="Q127" s="67">
        <f t="shared" si="40"/>
        <v>40.99</v>
      </c>
    </row>
    <row r="128" spans="1:17" s="20" customFormat="1" ht="23.25">
      <c r="A128" s="66" t="s">
        <v>1835</v>
      </c>
      <c r="B128" s="193" t="s">
        <v>1912</v>
      </c>
      <c r="C128" s="66" t="s">
        <v>2159</v>
      </c>
      <c r="D128" s="188">
        <v>49.99</v>
      </c>
      <c r="E128" s="188">
        <v>25.97</v>
      </c>
      <c r="F128" s="188">
        <v>24.47</v>
      </c>
      <c r="G128" s="188">
        <v>22.97</v>
      </c>
      <c r="H128" s="188">
        <v>21.47</v>
      </c>
      <c r="I128" s="62"/>
      <c r="J128" s="67" t="b">
        <f t="shared" si="41"/>
        <v>0</v>
      </c>
      <c r="K128" s="208">
        <f t="shared" si="35"/>
        <v>0</v>
      </c>
      <c r="L128" s="67">
        <f t="shared" si="36"/>
        <v>0</v>
      </c>
      <c r="M128" s="43"/>
      <c r="N128" s="68" t="e">
        <f t="shared" si="37"/>
        <v>#VALUE!</v>
      </c>
      <c r="O128" s="67" t="e">
        <f t="shared" si="38"/>
        <v>#VALUE!</v>
      </c>
      <c r="P128" s="67" t="e">
        <f t="shared" si="39"/>
        <v>#VALUE!</v>
      </c>
      <c r="Q128" s="67">
        <f t="shared" si="40"/>
        <v>55.99</v>
      </c>
    </row>
    <row r="129" spans="1:17" s="20" customFormat="1" ht="23.25">
      <c r="A129" s="66" t="s">
        <v>2653</v>
      </c>
      <c r="B129" s="209" t="s">
        <v>1912</v>
      </c>
      <c r="C129" s="66" t="s">
        <v>2691</v>
      </c>
      <c r="D129" s="188">
        <v>40.99</v>
      </c>
      <c r="E129" s="188">
        <v>19.97</v>
      </c>
      <c r="F129" s="188">
        <v>18.97</v>
      </c>
      <c r="G129" s="188">
        <v>18.47</v>
      </c>
      <c r="H129" s="188">
        <v>17.47</v>
      </c>
      <c r="I129" s="62"/>
      <c r="J129" s="67" t="b">
        <f t="shared" si="41"/>
        <v>0</v>
      </c>
      <c r="K129" s="208">
        <f t="shared" si="35"/>
        <v>0</v>
      </c>
      <c r="L129" s="67">
        <f t="shared" si="36"/>
        <v>0</v>
      </c>
      <c r="M129" s="43"/>
      <c r="N129" s="68" t="e">
        <f t="shared" si="37"/>
        <v>#VALUE!</v>
      </c>
      <c r="O129" s="67" t="e">
        <f t="shared" si="38"/>
        <v>#VALUE!</v>
      </c>
      <c r="P129" s="67" t="e">
        <f t="shared" si="39"/>
        <v>#VALUE!</v>
      </c>
      <c r="Q129" s="67">
        <f t="shared" si="40"/>
        <v>46.99</v>
      </c>
    </row>
    <row r="130" spans="1:17" s="20" customFormat="1" ht="23.25">
      <c r="A130" s="66" t="s">
        <v>2654</v>
      </c>
      <c r="B130" s="209" t="s">
        <v>1912</v>
      </c>
      <c r="C130" s="66" t="s">
        <v>2691</v>
      </c>
      <c r="D130" s="188">
        <v>40.99</v>
      </c>
      <c r="E130" s="188">
        <v>19.97</v>
      </c>
      <c r="F130" s="188">
        <v>18.97</v>
      </c>
      <c r="G130" s="188">
        <v>18.47</v>
      </c>
      <c r="H130" s="188">
        <v>17.47</v>
      </c>
      <c r="I130" s="62"/>
      <c r="J130" s="67" t="b">
        <f t="shared" si="41"/>
        <v>0</v>
      </c>
      <c r="K130" s="208">
        <f t="shared" si="35"/>
        <v>0</v>
      </c>
      <c r="L130" s="67">
        <f t="shared" si="36"/>
        <v>0</v>
      </c>
      <c r="M130" s="43"/>
      <c r="N130" s="68" t="e">
        <f t="shared" si="37"/>
        <v>#VALUE!</v>
      </c>
      <c r="O130" s="67" t="e">
        <f t="shared" si="38"/>
        <v>#VALUE!</v>
      </c>
      <c r="P130" s="67" t="e">
        <f t="shared" si="39"/>
        <v>#VALUE!</v>
      </c>
      <c r="Q130" s="67">
        <f t="shared" si="40"/>
        <v>46.99</v>
      </c>
    </row>
    <row r="131" spans="1:17" s="20" customFormat="1" ht="23.25">
      <c r="A131" s="66" t="s">
        <v>2655</v>
      </c>
      <c r="B131" s="209" t="s">
        <v>1912</v>
      </c>
      <c r="C131" s="66" t="s">
        <v>2692</v>
      </c>
      <c r="D131" s="188">
        <v>28.99</v>
      </c>
      <c r="E131" s="188">
        <v>13.97</v>
      </c>
      <c r="F131" s="188">
        <v>13.47</v>
      </c>
      <c r="G131" s="188">
        <v>12.97</v>
      </c>
      <c r="H131" s="188">
        <v>12.47</v>
      </c>
      <c r="I131" s="62"/>
      <c r="J131" s="67" t="b">
        <f t="shared" si="41"/>
        <v>0</v>
      </c>
      <c r="K131" s="208">
        <f t="shared" si="35"/>
        <v>0</v>
      </c>
      <c r="L131" s="67">
        <f t="shared" si="36"/>
        <v>0</v>
      </c>
      <c r="M131" s="43"/>
      <c r="N131" s="68" t="e">
        <f t="shared" si="37"/>
        <v>#VALUE!</v>
      </c>
      <c r="O131" s="67" t="e">
        <f t="shared" si="38"/>
        <v>#VALUE!</v>
      </c>
      <c r="P131" s="67" t="e">
        <f t="shared" si="39"/>
        <v>#VALUE!</v>
      </c>
      <c r="Q131" s="67">
        <f t="shared" si="40"/>
        <v>34.989999999999995</v>
      </c>
    </row>
    <row r="132" spans="1:17" s="20" customFormat="1" ht="23.25">
      <c r="A132" s="66" t="s">
        <v>2656</v>
      </c>
      <c r="B132" s="209" t="s">
        <v>1912</v>
      </c>
      <c r="C132" s="66" t="s">
        <v>2693</v>
      </c>
      <c r="D132" s="188">
        <v>27.99</v>
      </c>
      <c r="E132" s="188">
        <v>13.47</v>
      </c>
      <c r="F132" s="188">
        <v>12.97</v>
      </c>
      <c r="G132" s="188">
        <v>12.47</v>
      </c>
      <c r="H132" s="188">
        <v>11.97</v>
      </c>
      <c r="I132" s="62"/>
      <c r="J132" s="67" t="b">
        <f t="shared" si="41"/>
        <v>0</v>
      </c>
      <c r="K132" s="208">
        <f t="shared" si="35"/>
        <v>0</v>
      </c>
      <c r="L132" s="67">
        <f t="shared" si="36"/>
        <v>0</v>
      </c>
      <c r="M132" s="43"/>
      <c r="N132" s="68" t="e">
        <f t="shared" si="37"/>
        <v>#VALUE!</v>
      </c>
      <c r="O132" s="67" t="e">
        <f t="shared" si="38"/>
        <v>#VALUE!</v>
      </c>
      <c r="P132" s="67" t="e">
        <f t="shared" si="39"/>
        <v>#VALUE!</v>
      </c>
      <c r="Q132" s="67">
        <f t="shared" si="40"/>
        <v>33.989999999999995</v>
      </c>
    </row>
    <row r="133" spans="1:17" s="20" customFormat="1" ht="23.25">
      <c r="A133" s="66" t="s">
        <v>1836</v>
      </c>
      <c r="B133" s="193" t="s">
        <v>1912</v>
      </c>
      <c r="C133" s="66" t="s">
        <v>2158</v>
      </c>
      <c r="D133" s="188">
        <v>34.99</v>
      </c>
      <c r="E133" s="188">
        <v>18.97</v>
      </c>
      <c r="F133" s="188">
        <v>17.47</v>
      </c>
      <c r="G133" s="188">
        <v>16.97</v>
      </c>
      <c r="H133" s="188">
        <v>15.47</v>
      </c>
      <c r="I133" s="62"/>
      <c r="J133" s="67" t="b">
        <f t="shared" si="41"/>
        <v>0</v>
      </c>
      <c r="K133" s="208">
        <f t="shared" si="35"/>
        <v>0</v>
      </c>
      <c r="L133" s="67">
        <f t="shared" si="36"/>
        <v>0</v>
      </c>
      <c r="M133" s="43"/>
      <c r="N133" s="68" t="e">
        <f t="shared" si="37"/>
        <v>#VALUE!</v>
      </c>
      <c r="O133" s="67" t="e">
        <f t="shared" si="38"/>
        <v>#VALUE!</v>
      </c>
      <c r="P133" s="67" t="e">
        <f t="shared" si="39"/>
        <v>#VALUE!</v>
      </c>
      <c r="Q133" s="67">
        <f t="shared" si="40"/>
        <v>40.99</v>
      </c>
    </row>
    <row r="134" spans="1:17" s="20" customFormat="1" ht="23.25">
      <c r="A134" s="66" t="s">
        <v>2657</v>
      </c>
      <c r="B134" s="209" t="s">
        <v>1912</v>
      </c>
      <c r="C134" s="66" t="s">
        <v>2160</v>
      </c>
      <c r="D134" s="188">
        <v>38.99</v>
      </c>
      <c r="E134" s="188">
        <v>17.48</v>
      </c>
      <c r="F134" s="188">
        <v>16.61</v>
      </c>
      <c r="G134" s="188">
        <v>15.73</v>
      </c>
      <c r="H134" s="188">
        <v>14.86</v>
      </c>
      <c r="I134" s="62"/>
      <c r="J134" s="67" t="b">
        <f t="shared" si="41"/>
        <v>0</v>
      </c>
      <c r="K134" s="208">
        <f t="shared" si="35"/>
        <v>0</v>
      </c>
      <c r="L134" s="67">
        <f t="shared" si="36"/>
        <v>0</v>
      </c>
      <c r="M134" s="43"/>
      <c r="N134" s="68" t="e">
        <f t="shared" si="37"/>
        <v>#VALUE!</v>
      </c>
      <c r="O134" s="67" t="e">
        <f t="shared" si="38"/>
        <v>#VALUE!</v>
      </c>
      <c r="P134" s="67" t="e">
        <f t="shared" si="39"/>
        <v>#VALUE!</v>
      </c>
      <c r="Q134" s="67">
        <f t="shared" si="40"/>
        <v>44.99</v>
      </c>
    </row>
    <row r="135" spans="1:17" s="20" customFormat="1" ht="23.25">
      <c r="A135" s="66" t="s">
        <v>1837</v>
      </c>
      <c r="B135" s="193" t="s">
        <v>1912</v>
      </c>
      <c r="C135" s="66" t="s">
        <v>2160</v>
      </c>
      <c r="D135" s="188">
        <v>38.99</v>
      </c>
      <c r="E135" s="188">
        <v>20.47</v>
      </c>
      <c r="F135" s="188">
        <v>19.47</v>
      </c>
      <c r="G135" s="188">
        <v>18.47</v>
      </c>
      <c r="H135" s="188">
        <v>16.97</v>
      </c>
      <c r="I135" s="62"/>
      <c r="J135" s="67" t="b">
        <f t="shared" si="41"/>
        <v>0</v>
      </c>
      <c r="K135" s="208">
        <f t="shared" si="35"/>
        <v>0</v>
      </c>
      <c r="L135" s="67">
        <f t="shared" si="36"/>
        <v>0</v>
      </c>
      <c r="M135" s="43"/>
      <c r="N135" s="68" t="e">
        <f t="shared" si="37"/>
        <v>#VALUE!</v>
      </c>
      <c r="O135" s="67" t="e">
        <f t="shared" si="38"/>
        <v>#VALUE!</v>
      </c>
      <c r="P135" s="67" t="e">
        <f t="shared" si="39"/>
        <v>#VALUE!</v>
      </c>
      <c r="Q135" s="67">
        <f t="shared" si="40"/>
        <v>44.99</v>
      </c>
    </row>
    <row r="136" spans="1:17" s="20" customFormat="1" ht="23.25">
      <c r="A136" s="66" t="s">
        <v>2019</v>
      </c>
      <c r="B136" s="193" t="s">
        <v>1912</v>
      </c>
      <c r="C136" s="66" t="s">
        <v>2160</v>
      </c>
      <c r="D136" s="188">
        <v>38.99</v>
      </c>
      <c r="E136" s="188">
        <v>19.43</v>
      </c>
      <c r="F136" s="188">
        <v>18.07</v>
      </c>
      <c r="G136" s="188">
        <v>17.09</v>
      </c>
      <c r="H136" s="188">
        <v>15.93</v>
      </c>
      <c r="I136" s="62"/>
      <c r="J136" s="67" t="b">
        <f t="shared" si="41"/>
        <v>0</v>
      </c>
      <c r="K136" s="208">
        <f t="shared" si="35"/>
        <v>0</v>
      </c>
      <c r="L136" s="67">
        <f t="shared" si="36"/>
        <v>0</v>
      </c>
      <c r="M136" s="43"/>
      <c r="N136" s="68" t="e">
        <f t="shared" si="37"/>
        <v>#VALUE!</v>
      </c>
      <c r="O136" s="67" t="e">
        <f t="shared" si="38"/>
        <v>#VALUE!</v>
      </c>
      <c r="P136" s="67" t="e">
        <f t="shared" si="39"/>
        <v>#VALUE!</v>
      </c>
      <c r="Q136" s="67">
        <f t="shared" si="40"/>
        <v>44.99</v>
      </c>
    </row>
    <row r="137" spans="1:17" s="20" customFormat="1" ht="23.25">
      <c r="A137" s="66" t="s">
        <v>2658</v>
      </c>
      <c r="B137" s="209" t="s">
        <v>1912</v>
      </c>
      <c r="C137" s="66" t="s">
        <v>2162</v>
      </c>
      <c r="D137" s="188">
        <v>38.99</v>
      </c>
      <c r="E137" s="188">
        <v>19.43</v>
      </c>
      <c r="F137" s="188">
        <v>18.07</v>
      </c>
      <c r="G137" s="188">
        <v>17.09</v>
      </c>
      <c r="H137" s="188">
        <v>15.93</v>
      </c>
      <c r="I137" s="62"/>
      <c r="J137" s="67" t="b">
        <f t="shared" si="41"/>
        <v>0</v>
      </c>
      <c r="K137" s="208">
        <f t="shared" si="35"/>
        <v>0</v>
      </c>
      <c r="L137" s="67">
        <f t="shared" si="36"/>
        <v>0</v>
      </c>
      <c r="M137" s="43"/>
      <c r="N137" s="68" t="e">
        <f t="shared" si="37"/>
        <v>#VALUE!</v>
      </c>
      <c r="O137" s="67" t="e">
        <f t="shared" si="38"/>
        <v>#VALUE!</v>
      </c>
      <c r="P137" s="67" t="e">
        <f t="shared" si="39"/>
        <v>#VALUE!</v>
      </c>
      <c r="Q137" s="67">
        <f t="shared" si="40"/>
        <v>44.99</v>
      </c>
    </row>
    <row r="138" spans="1:17" s="20" customFormat="1" ht="23.25">
      <c r="A138" s="66" t="s">
        <v>2068</v>
      </c>
      <c r="B138" s="193" t="s">
        <v>1912</v>
      </c>
      <c r="C138" s="66" t="s">
        <v>2162</v>
      </c>
      <c r="D138" s="188">
        <v>38.99</v>
      </c>
      <c r="E138" s="188">
        <v>19.43</v>
      </c>
      <c r="F138" s="188">
        <v>18.07</v>
      </c>
      <c r="G138" s="188">
        <v>17.09</v>
      </c>
      <c r="H138" s="188">
        <v>15.93</v>
      </c>
      <c r="I138" s="62"/>
      <c r="J138" s="67" t="b">
        <f t="shared" si="41"/>
        <v>0</v>
      </c>
      <c r="K138" s="208">
        <f t="shared" si="35"/>
        <v>0</v>
      </c>
      <c r="L138" s="67">
        <f t="shared" si="36"/>
        <v>0</v>
      </c>
      <c r="M138" s="43"/>
      <c r="N138" s="68" t="e">
        <f t="shared" si="37"/>
        <v>#VALUE!</v>
      </c>
      <c r="O138" s="67" t="e">
        <f t="shared" si="38"/>
        <v>#VALUE!</v>
      </c>
      <c r="P138" s="67" t="e">
        <f t="shared" si="39"/>
        <v>#VALUE!</v>
      </c>
      <c r="Q138" s="67">
        <f t="shared" si="40"/>
        <v>44.99</v>
      </c>
    </row>
    <row r="139" spans="1:17" s="20" customFormat="1" ht="23.25">
      <c r="A139" s="66" t="s">
        <v>1842</v>
      </c>
      <c r="B139" s="193" t="s">
        <v>1912</v>
      </c>
      <c r="C139" s="66" t="s">
        <v>2164</v>
      </c>
      <c r="D139" s="188">
        <v>44.99</v>
      </c>
      <c r="E139" s="188">
        <v>22.47</v>
      </c>
      <c r="F139" s="188">
        <v>20.97</v>
      </c>
      <c r="G139" s="188">
        <v>19.97</v>
      </c>
      <c r="H139" s="188">
        <v>18.47</v>
      </c>
      <c r="I139" s="62"/>
      <c r="J139" s="67" t="b">
        <f t="shared" si="41"/>
        <v>0</v>
      </c>
      <c r="K139" s="208">
        <f t="shared" si="35"/>
        <v>0</v>
      </c>
      <c r="L139" s="67">
        <f t="shared" si="36"/>
        <v>0</v>
      </c>
      <c r="M139" s="43"/>
      <c r="N139" s="68" t="e">
        <f t="shared" si="37"/>
        <v>#VALUE!</v>
      </c>
      <c r="O139" s="67" t="e">
        <f t="shared" si="38"/>
        <v>#VALUE!</v>
      </c>
      <c r="P139" s="67" t="e">
        <f t="shared" si="39"/>
        <v>#VALUE!</v>
      </c>
      <c r="Q139" s="67">
        <f t="shared" si="40"/>
        <v>50.99</v>
      </c>
    </row>
    <row r="140" spans="1:17" s="20" customFormat="1" ht="23.25">
      <c r="A140" s="66" t="s">
        <v>2020</v>
      </c>
      <c r="B140" s="193" t="s">
        <v>1912</v>
      </c>
      <c r="C140" s="66" t="s">
        <v>2164</v>
      </c>
      <c r="D140" s="188">
        <v>44.99</v>
      </c>
      <c r="E140" s="188">
        <v>21.43</v>
      </c>
      <c r="F140" s="188">
        <v>19.93</v>
      </c>
      <c r="G140" s="188">
        <v>18.850000000000001</v>
      </c>
      <c r="H140" s="188">
        <v>17.57</v>
      </c>
      <c r="I140" s="62"/>
      <c r="J140" s="67" t="b">
        <f t="shared" si="41"/>
        <v>0</v>
      </c>
      <c r="K140" s="208">
        <f t="shared" si="35"/>
        <v>0</v>
      </c>
      <c r="L140" s="67">
        <f t="shared" si="36"/>
        <v>0</v>
      </c>
      <c r="M140" s="43"/>
      <c r="N140" s="68" t="e">
        <f t="shared" si="37"/>
        <v>#VALUE!</v>
      </c>
      <c r="O140" s="67" t="e">
        <f t="shared" si="38"/>
        <v>#VALUE!</v>
      </c>
      <c r="P140" s="67" t="e">
        <f t="shared" si="39"/>
        <v>#VALUE!</v>
      </c>
      <c r="Q140" s="67">
        <f t="shared" si="40"/>
        <v>50.99</v>
      </c>
    </row>
    <row r="141" spans="1:17" s="20" customFormat="1" ht="23.25">
      <c r="A141" s="66" t="s">
        <v>2659</v>
      </c>
      <c r="B141" s="209" t="s">
        <v>1912</v>
      </c>
      <c r="C141" s="66" t="s">
        <v>2694</v>
      </c>
      <c r="D141" s="188">
        <v>47.99</v>
      </c>
      <c r="E141" s="188">
        <v>22.97</v>
      </c>
      <c r="F141" s="188">
        <v>22.47</v>
      </c>
      <c r="G141" s="188">
        <v>21.47</v>
      </c>
      <c r="H141" s="188">
        <v>20.47</v>
      </c>
      <c r="I141" s="62"/>
      <c r="J141" s="67" t="b">
        <f t="shared" si="41"/>
        <v>0</v>
      </c>
      <c r="K141" s="208">
        <f t="shared" si="35"/>
        <v>0</v>
      </c>
      <c r="L141" s="67">
        <f t="shared" si="36"/>
        <v>0</v>
      </c>
      <c r="M141" s="43"/>
      <c r="N141" s="68" t="e">
        <f t="shared" si="37"/>
        <v>#VALUE!</v>
      </c>
      <c r="O141" s="67" t="e">
        <f t="shared" si="38"/>
        <v>#VALUE!</v>
      </c>
      <c r="P141" s="67" t="e">
        <f t="shared" si="39"/>
        <v>#VALUE!</v>
      </c>
      <c r="Q141" s="67">
        <f t="shared" si="40"/>
        <v>53.99</v>
      </c>
    </row>
    <row r="142" spans="1:17" s="20" customFormat="1" ht="23.25">
      <c r="A142" s="66" t="s">
        <v>2660</v>
      </c>
      <c r="B142" s="209" t="s">
        <v>1912</v>
      </c>
      <c r="C142" s="66" t="s">
        <v>2695</v>
      </c>
      <c r="D142" s="188">
        <v>30.99</v>
      </c>
      <c r="E142" s="188">
        <v>15.47</v>
      </c>
      <c r="F142" s="188">
        <v>14.97</v>
      </c>
      <c r="G142" s="188">
        <v>14.47</v>
      </c>
      <c r="H142" s="188">
        <v>13.47</v>
      </c>
      <c r="I142" s="62"/>
      <c r="J142" s="67" t="b">
        <f t="shared" si="41"/>
        <v>0</v>
      </c>
      <c r="K142" s="208">
        <f t="shared" si="35"/>
        <v>0</v>
      </c>
      <c r="L142" s="67">
        <f t="shared" si="36"/>
        <v>0</v>
      </c>
      <c r="M142" s="43"/>
      <c r="N142" s="68" t="e">
        <f t="shared" si="37"/>
        <v>#VALUE!</v>
      </c>
      <c r="O142" s="67" t="e">
        <f t="shared" si="38"/>
        <v>#VALUE!</v>
      </c>
      <c r="P142" s="67" t="e">
        <f t="shared" si="39"/>
        <v>#VALUE!</v>
      </c>
      <c r="Q142" s="67">
        <f t="shared" si="40"/>
        <v>36.989999999999995</v>
      </c>
    </row>
    <row r="143" spans="1:17" s="20" customFormat="1" ht="23.25">
      <c r="A143" s="66" t="s">
        <v>2661</v>
      </c>
      <c r="B143" s="188" t="s">
        <v>1912</v>
      </c>
      <c r="C143" s="66" t="s">
        <v>2696</v>
      </c>
      <c r="D143" s="188">
        <v>32.99</v>
      </c>
      <c r="E143" s="188">
        <v>17.47</v>
      </c>
      <c r="F143" s="188">
        <v>16.47</v>
      </c>
      <c r="G143" s="188">
        <v>15.47</v>
      </c>
      <c r="H143" s="188">
        <v>14.47</v>
      </c>
      <c r="I143" s="43"/>
      <c r="J143" s="67" t="b">
        <f t="shared" ref="J143:J179" si="42">IF($C$4=$E$5,E143,IF($C$4=$F$5,F143,IF($C$4=$G$5,G143,IF($C$4=$H$5,H143))))</f>
        <v>0</v>
      </c>
      <c r="K143" s="208">
        <f t="shared" si="35"/>
        <v>0</v>
      </c>
      <c r="L143" s="67">
        <f t="shared" ref="L143:L179" si="43">J143+K143</f>
        <v>0</v>
      </c>
      <c r="M143" s="43"/>
      <c r="N143" s="68" t="e">
        <f t="shared" ref="N143:N179" si="44">P$3</f>
        <v>#VALUE!</v>
      </c>
      <c r="O143" s="67" t="e">
        <f t="shared" ref="O143:O179" si="45">(L143/(1-N143))-L143</f>
        <v>#VALUE!</v>
      </c>
      <c r="P143" s="67" t="e">
        <f t="shared" ref="P143:P179" si="46">O143+L143</f>
        <v>#VALUE!</v>
      </c>
      <c r="Q143" s="67">
        <f t="shared" ref="Q143:Q179" si="47">D143+6</f>
        <v>38.99</v>
      </c>
    </row>
    <row r="144" spans="1:17" s="20" customFormat="1" ht="23.25">
      <c r="A144" s="66" t="s">
        <v>2662</v>
      </c>
      <c r="B144" s="188" t="s">
        <v>1912</v>
      </c>
      <c r="C144" s="66" t="s">
        <v>2697</v>
      </c>
      <c r="D144" s="188">
        <v>32.99</v>
      </c>
      <c r="E144" s="188">
        <v>16.43</v>
      </c>
      <c r="F144" s="188">
        <v>15.28</v>
      </c>
      <c r="G144" s="188">
        <v>14.45</v>
      </c>
      <c r="H144" s="188">
        <v>13.47</v>
      </c>
      <c r="I144" s="43"/>
      <c r="J144" s="67" t="b">
        <f t="shared" si="42"/>
        <v>0</v>
      </c>
      <c r="K144" s="208">
        <f t="shared" si="35"/>
        <v>0</v>
      </c>
      <c r="L144" s="67">
        <f t="shared" si="43"/>
        <v>0</v>
      </c>
      <c r="M144" s="43"/>
      <c r="N144" s="68" t="e">
        <f t="shared" si="44"/>
        <v>#VALUE!</v>
      </c>
      <c r="O144" s="67" t="e">
        <f t="shared" si="45"/>
        <v>#VALUE!</v>
      </c>
      <c r="P144" s="67" t="e">
        <f t="shared" si="46"/>
        <v>#VALUE!</v>
      </c>
      <c r="Q144" s="67">
        <f t="shared" si="47"/>
        <v>38.99</v>
      </c>
    </row>
    <row r="145" spans="1:17" s="20" customFormat="1" ht="23.25">
      <c r="A145" s="66" t="s">
        <v>1917</v>
      </c>
      <c r="B145" s="192" t="s">
        <v>1912</v>
      </c>
      <c r="C145" s="66" t="s">
        <v>2161</v>
      </c>
      <c r="D145" s="188">
        <v>58.99</v>
      </c>
      <c r="E145" s="188">
        <v>27.97</v>
      </c>
      <c r="F145" s="188">
        <v>26.97</v>
      </c>
      <c r="G145" s="188">
        <v>25.47</v>
      </c>
      <c r="H145" s="188">
        <v>23.97</v>
      </c>
      <c r="I145" s="43"/>
      <c r="J145" s="67" t="b">
        <f t="shared" si="42"/>
        <v>0</v>
      </c>
      <c r="K145" s="208">
        <f t="shared" si="35"/>
        <v>0</v>
      </c>
      <c r="L145" s="67">
        <f t="shared" si="43"/>
        <v>0</v>
      </c>
      <c r="M145" s="43"/>
      <c r="N145" s="68" t="e">
        <f t="shared" si="44"/>
        <v>#VALUE!</v>
      </c>
      <c r="O145" s="67" t="e">
        <f t="shared" si="45"/>
        <v>#VALUE!</v>
      </c>
      <c r="P145" s="67" t="e">
        <f t="shared" si="46"/>
        <v>#VALUE!</v>
      </c>
      <c r="Q145" s="67">
        <f t="shared" si="47"/>
        <v>64.990000000000009</v>
      </c>
    </row>
    <row r="146" spans="1:17" s="20" customFormat="1" ht="23.25">
      <c r="A146" s="66" t="s">
        <v>2022</v>
      </c>
      <c r="B146" s="192" t="s">
        <v>1912</v>
      </c>
      <c r="C146" s="66" t="s">
        <v>2161</v>
      </c>
      <c r="D146" s="188">
        <v>58.99</v>
      </c>
      <c r="E146" s="188">
        <v>26.48</v>
      </c>
      <c r="F146" s="188">
        <v>25.16</v>
      </c>
      <c r="G146" s="188">
        <v>23.83</v>
      </c>
      <c r="H146" s="188">
        <v>22.51</v>
      </c>
      <c r="I146" s="43"/>
      <c r="J146" s="67" t="b">
        <f t="shared" si="42"/>
        <v>0</v>
      </c>
      <c r="K146" s="208">
        <f t="shared" si="35"/>
        <v>0</v>
      </c>
      <c r="L146" s="67">
        <f t="shared" si="43"/>
        <v>0</v>
      </c>
      <c r="M146" s="43"/>
      <c r="N146" s="68" t="e">
        <f t="shared" si="44"/>
        <v>#VALUE!</v>
      </c>
      <c r="O146" s="67" t="e">
        <f t="shared" si="45"/>
        <v>#VALUE!</v>
      </c>
      <c r="P146" s="67" t="e">
        <f t="shared" si="46"/>
        <v>#VALUE!</v>
      </c>
      <c r="Q146" s="67">
        <f t="shared" si="47"/>
        <v>64.990000000000009</v>
      </c>
    </row>
    <row r="147" spans="1:17" s="20" customFormat="1" ht="23.25">
      <c r="A147" s="66" t="s">
        <v>2663</v>
      </c>
      <c r="B147" s="188" t="s">
        <v>2686</v>
      </c>
      <c r="C147" s="66" t="s">
        <v>2698</v>
      </c>
      <c r="D147" s="188">
        <v>48.99</v>
      </c>
      <c r="E147" s="188">
        <v>21.98</v>
      </c>
      <c r="F147" s="188">
        <v>21.1</v>
      </c>
      <c r="G147" s="188">
        <v>20.22</v>
      </c>
      <c r="H147" s="188">
        <v>19.34</v>
      </c>
      <c r="I147" s="43"/>
      <c r="J147" s="67" t="b">
        <f t="shared" si="42"/>
        <v>0</v>
      </c>
      <c r="K147" s="208">
        <f t="shared" si="35"/>
        <v>0</v>
      </c>
      <c r="L147" s="67">
        <f t="shared" si="43"/>
        <v>0</v>
      </c>
      <c r="M147" s="43"/>
      <c r="N147" s="68" t="e">
        <f t="shared" si="44"/>
        <v>#VALUE!</v>
      </c>
      <c r="O147" s="67" t="e">
        <f t="shared" si="45"/>
        <v>#VALUE!</v>
      </c>
      <c r="P147" s="67" t="e">
        <f t="shared" si="46"/>
        <v>#VALUE!</v>
      </c>
      <c r="Q147" s="67">
        <f t="shared" si="47"/>
        <v>54.99</v>
      </c>
    </row>
    <row r="148" spans="1:17" s="20" customFormat="1" ht="23.25">
      <c r="A148" s="66" t="s">
        <v>2664</v>
      </c>
      <c r="B148" s="188" t="s">
        <v>2686</v>
      </c>
      <c r="C148" s="66" t="s">
        <v>2699</v>
      </c>
      <c r="D148" s="188">
        <v>34.99</v>
      </c>
      <c r="E148" s="188">
        <v>15.68</v>
      </c>
      <c r="F148" s="188">
        <v>14.9</v>
      </c>
      <c r="G148" s="188">
        <v>14.11</v>
      </c>
      <c r="H148" s="188">
        <v>13.33</v>
      </c>
      <c r="I148" s="43"/>
      <c r="J148" s="67" t="b">
        <f t="shared" si="42"/>
        <v>0</v>
      </c>
      <c r="K148" s="208">
        <f t="shared" si="35"/>
        <v>0</v>
      </c>
      <c r="L148" s="67">
        <f t="shared" si="43"/>
        <v>0</v>
      </c>
      <c r="M148" s="43"/>
      <c r="N148" s="68" t="e">
        <f t="shared" si="44"/>
        <v>#VALUE!</v>
      </c>
      <c r="O148" s="67" t="e">
        <f t="shared" si="45"/>
        <v>#VALUE!</v>
      </c>
      <c r="P148" s="67" t="e">
        <f t="shared" si="46"/>
        <v>#VALUE!</v>
      </c>
      <c r="Q148" s="67">
        <f t="shared" si="47"/>
        <v>40.99</v>
      </c>
    </row>
    <row r="149" spans="1:17" s="20" customFormat="1" ht="23.25">
      <c r="A149" s="66" t="s">
        <v>1838</v>
      </c>
      <c r="B149" s="192" t="s">
        <v>1911</v>
      </c>
      <c r="C149" s="66" t="s">
        <v>2165</v>
      </c>
      <c r="D149" s="188">
        <v>34.99</v>
      </c>
      <c r="E149" s="188">
        <v>18.97</v>
      </c>
      <c r="F149" s="188">
        <v>17.47</v>
      </c>
      <c r="G149" s="188">
        <v>16.97</v>
      </c>
      <c r="H149" s="188">
        <v>15.47</v>
      </c>
      <c r="I149" s="43"/>
      <c r="J149" s="67" t="b">
        <f t="shared" si="42"/>
        <v>0</v>
      </c>
      <c r="K149" s="208">
        <f t="shared" si="35"/>
        <v>0</v>
      </c>
      <c r="L149" s="67">
        <f t="shared" si="43"/>
        <v>0</v>
      </c>
      <c r="M149" s="43"/>
      <c r="N149" s="68" t="e">
        <f t="shared" si="44"/>
        <v>#VALUE!</v>
      </c>
      <c r="O149" s="67" t="e">
        <f t="shared" si="45"/>
        <v>#VALUE!</v>
      </c>
      <c r="P149" s="67" t="e">
        <f t="shared" si="46"/>
        <v>#VALUE!</v>
      </c>
      <c r="Q149" s="67">
        <f t="shared" si="47"/>
        <v>40.99</v>
      </c>
    </row>
    <row r="150" spans="1:17" s="20" customFormat="1" ht="23.25">
      <c r="A150" s="66" t="s">
        <v>2665</v>
      </c>
      <c r="B150" s="188" t="s">
        <v>1911</v>
      </c>
      <c r="C150" s="66" t="s">
        <v>2165</v>
      </c>
      <c r="D150" s="188">
        <v>34.99</v>
      </c>
      <c r="E150" s="188">
        <v>17.43</v>
      </c>
      <c r="F150" s="188">
        <v>16.21</v>
      </c>
      <c r="G150" s="188">
        <v>15.33</v>
      </c>
      <c r="H150" s="188">
        <v>14.29</v>
      </c>
      <c r="I150" s="43"/>
      <c r="J150" s="67" t="b">
        <f t="shared" si="42"/>
        <v>0</v>
      </c>
      <c r="K150" s="208">
        <f t="shared" si="35"/>
        <v>0</v>
      </c>
      <c r="L150" s="67">
        <f t="shared" si="43"/>
        <v>0</v>
      </c>
      <c r="M150" s="43"/>
      <c r="N150" s="68" t="e">
        <f t="shared" si="44"/>
        <v>#VALUE!</v>
      </c>
      <c r="O150" s="67" t="e">
        <f t="shared" si="45"/>
        <v>#VALUE!</v>
      </c>
      <c r="P150" s="67" t="e">
        <f t="shared" si="46"/>
        <v>#VALUE!</v>
      </c>
      <c r="Q150" s="67">
        <f t="shared" si="47"/>
        <v>40.99</v>
      </c>
    </row>
    <row r="151" spans="1:17" s="20" customFormat="1" ht="23.25">
      <c r="A151" s="66" t="s">
        <v>1839</v>
      </c>
      <c r="B151" s="192" t="s">
        <v>1911</v>
      </c>
      <c r="C151" s="66" t="s">
        <v>2166</v>
      </c>
      <c r="D151" s="188">
        <v>34.99</v>
      </c>
      <c r="E151" s="188">
        <v>17.43</v>
      </c>
      <c r="F151" s="188">
        <v>16.21</v>
      </c>
      <c r="G151" s="188">
        <v>15.33</v>
      </c>
      <c r="H151" s="188">
        <v>14.29</v>
      </c>
      <c r="I151" s="43"/>
      <c r="J151" s="67" t="b">
        <f t="shared" si="42"/>
        <v>0</v>
      </c>
      <c r="K151" s="208">
        <f t="shared" si="35"/>
        <v>0</v>
      </c>
      <c r="L151" s="67">
        <f t="shared" si="43"/>
        <v>0</v>
      </c>
      <c r="M151" s="43"/>
      <c r="N151" s="68" t="e">
        <f t="shared" si="44"/>
        <v>#VALUE!</v>
      </c>
      <c r="O151" s="67" t="e">
        <f t="shared" si="45"/>
        <v>#VALUE!</v>
      </c>
      <c r="P151" s="67" t="e">
        <f t="shared" si="46"/>
        <v>#VALUE!</v>
      </c>
      <c r="Q151" s="67">
        <f t="shared" si="47"/>
        <v>40.99</v>
      </c>
    </row>
    <row r="152" spans="1:17" s="20" customFormat="1" ht="23.25">
      <c r="A152" s="66" t="s">
        <v>2666</v>
      </c>
      <c r="B152" s="188" t="s">
        <v>1911</v>
      </c>
      <c r="C152" s="66" t="s">
        <v>2166</v>
      </c>
      <c r="D152" s="188">
        <v>34.99</v>
      </c>
      <c r="E152" s="188">
        <v>17.43</v>
      </c>
      <c r="F152" s="188">
        <v>16.21</v>
      </c>
      <c r="G152" s="188">
        <v>15.33</v>
      </c>
      <c r="H152" s="188">
        <v>14.29</v>
      </c>
      <c r="I152" s="43"/>
      <c r="J152" s="67" t="b">
        <f t="shared" si="42"/>
        <v>0</v>
      </c>
      <c r="K152" s="208">
        <f t="shared" si="35"/>
        <v>0</v>
      </c>
      <c r="L152" s="67">
        <f t="shared" si="43"/>
        <v>0</v>
      </c>
      <c r="M152" s="43"/>
      <c r="N152" s="68" t="e">
        <f t="shared" si="44"/>
        <v>#VALUE!</v>
      </c>
      <c r="O152" s="67" t="e">
        <f t="shared" si="45"/>
        <v>#VALUE!</v>
      </c>
      <c r="P152" s="67" t="e">
        <f t="shared" si="46"/>
        <v>#VALUE!</v>
      </c>
      <c r="Q152" s="67">
        <f t="shared" si="47"/>
        <v>40.99</v>
      </c>
    </row>
    <row r="153" spans="1:17" s="20" customFormat="1" ht="23.25">
      <c r="A153" s="66" t="s">
        <v>2667</v>
      </c>
      <c r="B153" s="188" t="s">
        <v>1911</v>
      </c>
      <c r="C153" s="66" t="s">
        <v>2700</v>
      </c>
      <c r="D153" s="188">
        <v>36.99</v>
      </c>
      <c r="E153" s="188">
        <v>17.97</v>
      </c>
      <c r="F153" s="188">
        <v>17.47</v>
      </c>
      <c r="G153" s="188">
        <v>16.97</v>
      </c>
      <c r="H153" s="188">
        <v>15.97</v>
      </c>
      <c r="I153" s="43"/>
      <c r="J153" s="67" t="b">
        <f t="shared" si="42"/>
        <v>0</v>
      </c>
      <c r="K153" s="208">
        <f t="shared" si="35"/>
        <v>0</v>
      </c>
      <c r="L153" s="67">
        <f t="shared" si="43"/>
        <v>0</v>
      </c>
      <c r="M153" s="43"/>
      <c r="N153" s="68" t="e">
        <f t="shared" si="44"/>
        <v>#VALUE!</v>
      </c>
      <c r="O153" s="67" t="e">
        <f t="shared" si="45"/>
        <v>#VALUE!</v>
      </c>
      <c r="P153" s="67" t="e">
        <f t="shared" si="46"/>
        <v>#VALUE!</v>
      </c>
      <c r="Q153" s="67">
        <f t="shared" si="47"/>
        <v>42.99</v>
      </c>
    </row>
    <row r="154" spans="1:17" s="20" customFormat="1" ht="23.25">
      <c r="A154" s="66" t="s">
        <v>2668</v>
      </c>
      <c r="B154" s="188" t="s">
        <v>1911</v>
      </c>
      <c r="C154" s="66" t="s">
        <v>2700</v>
      </c>
      <c r="D154" s="188">
        <v>36.99</v>
      </c>
      <c r="E154" s="188">
        <v>17.97</v>
      </c>
      <c r="F154" s="188">
        <v>17.47</v>
      </c>
      <c r="G154" s="188">
        <v>16.97</v>
      </c>
      <c r="H154" s="188">
        <v>15.97</v>
      </c>
      <c r="I154" s="43"/>
      <c r="J154" s="67" t="b">
        <f t="shared" si="42"/>
        <v>0</v>
      </c>
      <c r="K154" s="208">
        <f t="shared" si="35"/>
        <v>0</v>
      </c>
      <c r="L154" s="67">
        <f t="shared" si="43"/>
        <v>0</v>
      </c>
      <c r="M154" s="43"/>
      <c r="N154" s="68" t="e">
        <f t="shared" si="44"/>
        <v>#VALUE!</v>
      </c>
      <c r="O154" s="67" t="e">
        <f t="shared" si="45"/>
        <v>#VALUE!</v>
      </c>
      <c r="P154" s="67" t="e">
        <f t="shared" si="46"/>
        <v>#VALUE!</v>
      </c>
      <c r="Q154" s="67">
        <f t="shared" si="47"/>
        <v>42.99</v>
      </c>
    </row>
    <row r="155" spans="1:17" s="20" customFormat="1" ht="23.25">
      <c r="A155" s="66" t="s">
        <v>2669</v>
      </c>
      <c r="B155" s="188" t="s">
        <v>1911</v>
      </c>
      <c r="C155" s="66" t="s">
        <v>2701</v>
      </c>
      <c r="D155" s="188">
        <v>25.99</v>
      </c>
      <c r="E155" s="188">
        <v>12.47</v>
      </c>
      <c r="F155" s="188">
        <v>11.97</v>
      </c>
      <c r="G155" s="188">
        <v>11.47</v>
      </c>
      <c r="H155" s="188">
        <v>10.97</v>
      </c>
      <c r="I155" s="43"/>
      <c r="J155" s="67" t="b">
        <f t="shared" si="42"/>
        <v>0</v>
      </c>
      <c r="K155" s="208">
        <f t="shared" si="35"/>
        <v>0</v>
      </c>
      <c r="L155" s="67">
        <f t="shared" si="43"/>
        <v>0</v>
      </c>
      <c r="M155" s="43"/>
      <c r="N155" s="68" t="e">
        <f t="shared" si="44"/>
        <v>#VALUE!</v>
      </c>
      <c r="O155" s="67" t="e">
        <f t="shared" si="45"/>
        <v>#VALUE!</v>
      </c>
      <c r="P155" s="67" t="e">
        <f t="shared" si="46"/>
        <v>#VALUE!</v>
      </c>
      <c r="Q155" s="67">
        <f t="shared" si="47"/>
        <v>31.99</v>
      </c>
    </row>
    <row r="156" spans="1:17" s="20" customFormat="1" ht="23.25">
      <c r="A156" s="66" t="s">
        <v>2670</v>
      </c>
      <c r="B156" s="188" t="s">
        <v>1911</v>
      </c>
      <c r="C156" s="66" t="s">
        <v>2702</v>
      </c>
      <c r="D156" s="188">
        <v>24.99</v>
      </c>
      <c r="E156" s="188">
        <v>11.97</v>
      </c>
      <c r="F156" s="188">
        <v>11.47</v>
      </c>
      <c r="G156" s="188">
        <v>10.97</v>
      </c>
      <c r="H156" s="188">
        <v>10.47</v>
      </c>
      <c r="I156" s="43"/>
      <c r="J156" s="67" t="b">
        <f t="shared" si="42"/>
        <v>0</v>
      </c>
      <c r="K156" s="208">
        <f t="shared" si="35"/>
        <v>0</v>
      </c>
      <c r="L156" s="67">
        <f t="shared" si="43"/>
        <v>0</v>
      </c>
      <c r="M156" s="43"/>
      <c r="N156" s="68" t="e">
        <f t="shared" si="44"/>
        <v>#VALUE!</v>
      </c>
      <c r="O156" s="67" t="e">
        <f t="shared" si="45"/>
        <v>#VALUE!</v>
      </c>
      <c r="P156" s="67" t="e">
        <f t="shared" si="46"/>
        <v>#VALUE!</v>
      </c>
      <c r="Q156" s="67">
        <f t="shared" si="47"/>
        <v>30.99</v>
      </c>
    </row>
    <row r="157" spans="1:17" s="20" customFormat="1" ht="23.25">
      <c r="A157" s="66" t="s">
        <v>1840</v>
      </c>
      <c r="B157" s="192" t="s">
        <v>1911</v>
      </c>
      <c r="C157" s="66" t="s">
        <v>2167</v>
      </c>
      <c r="D157" s="188">
        <v>44.99</v>
      </c>
      <c r="E157" s="188">
        <v>21.97</v>
      </c>
      <c r="F157" s="188">
        <v>20.97</v>
      </c>
      <c r="G157" s="188">
        <v>19.47</v>
      </c>
      <c r="H157" s="188">
        <v>18.47</v>
      </c>
      <c r="I157" s="43"/>
      <c r="J157" s="67" t="b">
        <f t="shared" si="42"/>
        <v>0</v>
      </c>
      <c r="K157" s="208">
        <f t="shared" si="35"/>
        <v>0</v>
      </c>
      <c r="L157" s="67">
        <f t="shared" si="43"/>
        <v>0</v>
      </c>
      <c r="M157" s="43"/>
      <c r="N157" s="68" t="e">
        <f t="shared" si="44"/>
        <v>#VALUE!</v>
      </c>
      <c r="O157" s="67" t="e">
        <f t="shared" si="45"/>
        <v>#VALUE!</v>
      </c>
      <c r="P157" s="67" t="e">
        <f t="shared" si="46"/>
        <v>#VALUE!</v>
      </c>
      <c r="Q157" s="67">
        <f t="shared" si="47"/>
        <v>50.99</v>
      </c>
    </row>
    <row r="158" spans="1:17" s="20" customFormat="1" ht="23.25">
      <c r="A158" s="66" t="s">
        <v>2671</v>
      </c>
      <c r="B158" s="188" t="s">
        <v>1911</v>
      </c>
      <c r="C158" s="66" t="s">
        <v>2168</v>
      </c>
      <c r="D158" s="188">
        <v>38.99</v>
      </c>
      <c r="E158" s="188">
        <v>18.97</v>
      </c>
      <c r="F158" s="188">
        <v>17.97</v>
      </c>
      <c r="G158" s="188">
        <v>16.97</v>
      </c>
      <c r="H158" s="188">
        <v>15.97</v>
      </c>
      <c r="I158" s="43"/>
      <c r="J158" s="67" t="b">
        <f t="shared" si="42"/>
        <v>0</v>
      </c>
      <c r="K158" s="208">
        <f t="shared" si="35"/>
        <v>0</v>
      </c>
      <c r="L158" s="67">
        <f t="shared" si="43"/>
        <v>0</v>
      </c>
      <c r="M158" s="43"/>
      <c r="N158" s="68" t="e">
        <f t="shared" si="44"/>
        <v>#VALUE!</v>
      </c>
      <c r="O158" s="67" t="e">
        <f t="shared" si="45"/>
        <v>#VALUE!</v>
      </c>
      <c r="P158" s="67" t="e">
        <f t="shared" si="46"/>
        <v>#VALUE!</v>
      </c>
      <c r="Q158" s="67">
        <f t="shared" si="47"/>
        <v>44.99</v>
      </c>
    </row>
    <row r="159" spans="1:17" s="20" customFormat="1" ht="23.25">
      <c r="A159" s="66" t="s">
        <v>1843</v>
      </c>
      <c r="B159" s="192" t="s">
        <v>1911</v>
      </c>
      <c r="C159" s="66" t="s">
        <v>2168</v>
      </c>
      <c r="D159" s="188">
        <v>38.99</v>
      </c>
      <c r="E159" s="188">
        <v>18.97</v>
      </c>
      <c r="F159" s="188">
        <v>17.97</v>
      </c>
      <c r="G159" s="188">
        <v>16.97</v>
      </c>
      <c r="H159" s="188">
        <v>15.97</v>
      </c>
      <c r="I159" s="43"/>
      <c r="J159" s="67" t="b">
        <f t="shared" si="42"/>
        <v>0</v>
      </c>
      <c r="K159" s="208">
        <f t="shared" si="35"/>
        <v>0</v>
      </c>
      <c r="L159" s="67">
        <f t="shared" si="43"/>
        <v>0</v>
      </c>
      <c r="M159" s="43"/>
      <c r="N159" s="68" t="e">
        <f t="shared" si="44"/>
        <v>#VALUE!</v>
      </c>
      <c r="O159" s="67" t="e">
        <f t="shared" si="45"/>
        <v>#VALUE!</v>
      </c>
      <c r="P159" s="67" t="e">
        <f t="shared" si="46"/>
        <v>#VALUE!</v>
      </c>
      <c r="Q159" s="67">
        <f t="shared" si="47"/>
        <v>44.99</v>
      </c>
    </row>
    <row r="160" spans="1:17" s="20" customFormat="1" ht="23.25">
      <c r="A160" s="66" t="s">
        <v>2021</v>
      </c>
      <c r="B160" s="192" t="s">
        <v>1911</v>
      </c>
      <c r="C160" s="66" t="s">
        <v>2168</v>
      </c>
      <c r="D160" s="188">
        <v>38.99</v>
      </c>
      <c r="E160" s="188">
        <v>17.48</v>
      </c>
      <c r="F160" s="188">
        <v>16.61</v>
      </c>
      <c r="G160" s="188">
        <v>15.73</v>
      </c>
      <c r="H160" s="188">
        <v>14.86</v>
      </c>
      <c r="I160" s="43"/>
      <c r="J160" s="67" t="b">
        <f t="shared" si="42"/>
        <v>0</v>
      </c>
      <c r="K160" s="208">
        <f t="shared" si="35"/>
        <v>0</v>
      </c>
      <c r="L160" s="67">
        <f t="shared" si="43"/>
        <v>0</v>
      </c>
      <c r="M160" s="43"/>
      <c r="N160" s="68" t="e">
        <f t="shared" si="44"/>
        <v>#VALUE!</v>
      </c>
      <c r="O160" s="67" t="e">
        <f t="shared" si="45"/>
        <v>#VALUE!</v>
      </c>
      <c r="P160" s="67" t="e">
        <f t="shared" si="46"/>
        <v>#VALUE!</v>
      </c>
      <c r="Q160" s="67">
        <f t="shared" si="47"/>
        <v>44.99</v>
      </c>
    </row>
    <row r="161" spans="1:17" s="20" customFormat="1" ht="23.25">
      <c r="A161" s="66" t="s">
        <v>1841</v>
      </c>
      <c r="B161" s="192" t="s">
        <v>1911</v>
      </c>
      <c r="C161" s="66" t="s">
        <v>2170</v>
      </c>
      <c r="D161" s="188">
        <v>44.99</v>
      </c>
      <c r="E161" s="188">
        <v>22.47</v>
      </c>
      <c r="F161" s="188">
        <v>20.97</v>
      </c>
      <c r="G161" s="188">
        <v>19.97</v>
      </c>
      <c r="H161" s="188">
        <v>18.47</v>
      </c>
      <c r="I161" s="43"/>
      <c r="J161" s="67" t="b">
        <f t="shared" si="42"/>
        <v>0</v>
      </c>
      <c r="K161" s="208">
        <f t="shared" si="35"/>
        <v>0</v>
      </c>
      <c r="L161" s="67">
        <f t="shared" si="43"/>
        <v>0</v>
      </c>
      <c r="M161" s="43"/>
      <c r="N161" s="68" t="e">
        <f t="shared" si="44"/>
        <v>#VALUE!</v>
      </c>
      <c r="O161" s="67" t="e">
        <f t="shared" si="45"/>
        <v>#VALUE!</v>
      </c>
      <c r="P161" s="67" t="e">
        <f t="shared" si="46"/>
        <v>#VALUE!</v>
      </c>
      <c r="Q161" s="67">
        <f t="shared" si="47"/>
        <v>50.99</v>
      </c>
    </row>
    <row r="162" spans="1:17" s="20" customFormat="1" ht="23.25">
      <c r="A162" s="66" t="s">
        <v>2672</v>
      </c>
      <c r="B162" s="188" t="s">
        <v>1911</v>
      </c>
      <c r="C162" s="66" t="s">
        <v>2703</v>
      </c>
      <c r="D162" s="188">
        <v>44.99</v>
      </c>
      <c r="E162" s="188">
        <v>21.43</v>
      </c>
      <c r="F162" s="188">
        <v>19.93</v>
      </c>
      <c r="G162" s="188">
        <v>18.850000000000001</v>
      </c>
      <c r="H162" s="188">
        <v>17.57</v>
      </c>
      <c r="I162" s="43"/>
      <c r="J162" s="67" t="b">
        <f t="shared" si="42"/>
        <v>0</v>
      </c>
      <c r="K162" s="208">
        <f t="shared" si="35"/>
        <v>0</v>
      </c>
      <c r="L162" s="67">
        <f t="shared" si="43"/>
        <v>0</v>
      </c>
      <c r="M162" s="43"/>
      <c r="N162" s="68" t="e">
        <f t="shared" si="44"/>
        <v>#VALUE!</v>
      </c>
      <c r="O162" s="67" t="e">
        <f t="shared" si="45"/>
        <v>#VALUE!</v>
      </c>
      <c r="P162" s="67" t="e">
        <f t="shared" si="46"/>
        <v>#VALUE!</v>
      </c>
      <c r="Q162" s="67">
        <f t="shared" si="47"/>
        <v>50.99</v>
      </c>
    </row>
    <row r="163" spans="1:17" s="20" customFormat="1" ht="23.25">
      <c r="A163" s="66" t="s">
        <v>1931</v>
      </c>
      <c r="B163" s="192" t="s">
        <v>1911</v>
      </c>
      <c r="C163" s="66" t="s">
        <v>2169</v>
      </c>
      <c r="D163" s="188">
        <v>44.99</v>
      </c>
      <c r="E163" s="188">
        <v>20.18</v>
      </c>
      <c r="F163" s="188">
        <v>19.38</v>
      </c>
      <c r="G163" s="188">
        <v>18.57</v>
      </c>
      <c r="H163" s="188">
        <v>17.760000000000002</v>
      </c>
      <c r="I163" s="43"/>
      <c r="J163" s="67" t="b">
        <f t="shared" si="42"/>
        <v>0</v>
      </c>
      <c r="K163" s="208">
        <f t="shared" si="35"/>
        <v>0</v>
      </c>
      <c r="L163" s="67">
        <f t="shared" si="43"/>
        <v>0</v>
      </c>
      <c r="M163" s="43"/>
      <c r="N163" s="68" t="e">
        <f t="shared" si="44"/>
        <v>#VALUE!</v>
      </c>
      <c r="O163" s="67" t="e">
        <f t="shared" si="45"/>
        <v>#VALUE!</v>
      </c>
      <c r="P163" s="67" t="e">
        <f t="shared" si="46"/>
        <v>#VALUE!</v>
      </c>
      <c r="Q163" s="67">
        <f t="shared" si="47"/>
        <v>50.99</v>
      </c>
    </row>
    <row r="164" spans="1:17" s="20" customFormat="1" ht="23.25">
      <c r="A164" s="66" t="s">
        <v>2673</v>
      </c>
      <c r="B164" s="188" t="s">
        <v>1911</v>
      </c>
      <c r="C164" s="66" t="s">
        <v>2704</v>
      </c>
      <c r="D164" s="188">
        <v>30.99</v>
      </c>
      <c r="E164" s="188">
        <v>15.47</v>
      </c>
      <c r="F164" s="188">
        <v>14.97</v>
      </c>
      <c r="G164" s="188">
        <v>14.47</v>
      </c>
      <c r="H164" s="188">
        <v>13.47</v>
      </c>
      <c r="I164" s="43"/>
      <c r="J164" s="67" t="b">
        <f t="shared" si="42"/>
        <v>0</v>
      </c>
      <c r="K164" s="208">
        <f t="shared" si="35"/>
        <v>0</v>
      </c>
      <c r="L164" s="67">
        <f t="shared" si="43"/>
        <v>0</v>
      </c>
      <c r="M164" s="43"/>
      <c r="N164" s="68" t="e">
        <f t="shared" si="44"/>
        <v>#VALUE!</v>
      </c>
      <c r="O164" s="67" t="e">
        <f t="shared" si="45"/>
        <v>#VALUE!</v>
      </c>
      <c r="P164" s="67" t="e">
        <f t="shared" si="46"/>
        <v>#VALUE!</v>
      </c>
      <c r="Q164" s="67">
        <f t="shared" si="47"/>
        <v>36.989999999999995</v>
      </c>
    </row>
    <row r="165" spans="1:17" s="20" customFormat="1" ht="23.25">
      <c r="A165" s="66" t="s">
        <v>2674</v>
      </c>
      <c r="B165" s="188" t="s">
        <v>1911</v>
      </c>
      <c r="C165" s="66" t="s">
        <v>2705</v>
      </c>
      <c r="D165" s="188">
        <v>29.99</v>
      </c>
      <c r="E165" s="188">
        <v>14.97</v>
      </c>
      <c r="F165" s="188">
        <v>14.47</v>
      </c>
      <c r="G165" s="188">
        <v>13.47</v>
      </c>
      <c r="H165" s="188">
        <v>12.97</v>
      </c>
      <c r="I165" s="43"/>
      <c r="J165" s="67" t="b">
        <f t="shared" si="42"/>
        <v>0</v>
      </c>
      <c r="K165" s="208">
        <f t="shared" si="35"/>
        <v>0</v>
      </c>
      <c r="L165" s="67">
        <f t="shared" si="43"/>
        <v>0</v>
      </c>
      <c r="M165" s="43"/>
      <c r="N165" s="68" t="e">
        <f t="shared" si="44"/>
        <v>#VALUE!</v>
      </c>
      <c r="O165" s="67" t="e">
        <f t="shared" si="45"/>
        <v>#VALUE!</v>
      </c>
      <c r="P165" s="67" t="e">
        <f t="shared" si="46"/>
        <v>#VALUE!</v>
      </c>
      <c r="Q165" s="67">
        <f t="shared" si="47"/>
        <v>35.989999999999995</v>
      </c>
    </row>
    <row r="166" spans="1:17" s="20" customFormat="1" ht="23.25">
      <c r="A166" s="66" t="s">
        <v>2675</v>
      </c>
      <c r="B166" s="188" t="s">
        <v>2510</v>
      </c>
      <c r="C166" s="66" t="s">
        <v>2706</v>
      </c>
      <c r="D166" s="188">
        <v>44.99</v>
      </c>
      <c r="E166" s="188">
        <v>22.43</v>
      </c>
      <c r="F166" s="188">
        <v>20.86</v>
      </c>
      <c r="G166" s="188">
        <v>19.73</v>
      </c>
      <c r="H166" s="188">
        <v>18.39</v>
      </c>
      <c r="I166" s="29"/>
      <c r="J166" s="67" t="b">
        <f t="shared" si="42"/>
        <v>0</v>
      </c>
      <c r="K166" s="208">
        <f t="shared" si="35"/>
        <v>0</v>
      </c>
      <c r="L166" s="67">
        <f t="shared" si="43"/>
        <v>0</v>
      </c>
      <c r="M166" s="29"/>
      <c r="N166" s="68" t="e">
        <f t="shared" si="44"/>
        <v>#VALUE!</v>
      </c>
      <c r="O166" s="67" t="e">
        <f t="shared" si="45"/>
        <v>#VALUE!</v>
      </c>
      <c r="P166" s="67" t="e">
        <f t="shared" si="46"/>
        <v>#VALUE!</v>
      </c>
      <c r="Q166" s="67">
        <f t="shared" si="47"/>
        <v>50.99</v>
      </c>
    </row>
    <row r="167" spans="1:17" s="20" customFormat="1" ht="23.25">
      <c r="A167" s="66" t="s">
        <v>2676</v>
      </c>
      <c r="B167" s="188" t="s">
        <v>2510</v>
      </c>
      <c r="C167" s="66" t="s">
        <v>2707</v>
      </c>
      <c r="D167" s="188">
        <v>21.99</v>
      </c>
      <c r="E167" s="188">
        <v>10.97</v>
      </c>
      <c r="F167" s="188">
        <v>10.47</v>
      </c>
      <c r="G167" s="188">
        <v>9.9700000000000006</v>
      </c>
      <c r="H167" s="188">
        <v>9.4700000000000006</v>
      </c>
      <c r="I167" s="21"/>
      <c r="J167" s="67" t="b">
        <f t="shared" si="42"/>
        <v>0</v>
      </c>
      <c r="K167" s="208">
        <f t="shared" si="35"/>
        <v>0</v>
      </c>
      <c r="L167" s="67">
        <f t="shared" si="43"/>
        <v>0</v>
      </c>
      <c r="M167" s="21"/>
      <c r="N167" s="68" t="e">
        <f t="shared" si="44"/>
        <v>#VALUE!</v>
      </c>
      <c r="O167" s="67" t="e">
        <f t="shared" si="45"/>
        <v>#VALUE!</v>
      </c>
      <c r="P167" s="67" t="e">
        <f t="shared" si="46"/>
        <v>#VALUE!</v>
      </c>
      <c r="Q167" s="67">
        <f t="shared" si="47"/>
        <v>27.99</v>
      </c>
    </row>
    <row r="168" spans="1:17" s="20" customFormat="1" ht="23.25">
      <c r="A168" s="66" t="s">
        <v>2677</v>
      </c>
      <c r="B168" s="188" t="s">
        <v>2510</v>
      </c>
      <c r="C168" s="66" t="s">
        <v>2708</v>
      </c>
      <c r="D168" s="188">
        <v>20.99</v>
      </c>
      <c r="E168" s="188">
        <v>10.47</v>
      </c>
      <c r="F168" s="188">
        <v>9.9700000000000006</v>
      </c>
      <c r="G168" s="188">
        <v>9.4700000000000006</v>
      </c>
      <c r="H168" s="188">
        <v>8.9700000000000006</v>
      </c>
      <c r="I168" s="21"/>
      <c r="J168" s="67" t="b">
        <f t="shared" si="42"/>
        <v>0</v>
      </c>
      <c r="K168" s="208">
        <f t="shared" si="35"/>
        <v>0</v>
      </c>
      <c r="L168" s="67">
        <f t="shared" si="43"/>
        <v>0</v>
      </c>
      <c r="M168" s="21"/>
      <c r="N168" s="68" t="e">
        <f t="shared" si="44"/>
        <v>#VALUE!</v>
      </c>
      <c r="O168" s="67" t="e">
        <f t="shared" si="45"/>
        <v>#VALUE!</v>
      </c>
      <c r="P168" s="67" t="e">
        <f t="shared" si="46"/>
        <v>#VALUE!</v>
      </c>
      <c r="Q168" s="67">
        <f t="shared" si="47"/>
        <v>26.99</v>
      </c>
    </row>
    <row r="169" spans="1:17" s="20" customFormat="1" ht="23.25">
      <c r="A169" s="66" t="s">
        <v>1844</v>
      </c>
      <c r="B169" s="192" t="s">
        <v>2430</v>
      </c>
      <c r="C169" s="66" t="s">
        <v>2460</v>
      </c>
      <c r="D169" s="188">
        <v>32.99</v>
      </c>
      <c r="E169" s="188">
        <v>17.47</v>
      </c>
      <c r="F169" s="188">
        <v>16.47</v>
      </c>
      <c r="G169" s="188">
        <v>15.47</v>
      </c>
      <c r="H169" s="188">
        <v>14.47</v>
      </c>
      <c r="I169" s="21"/>
      <c r="J169" s="67" t="b">
        <f t="shared" si="42"/>
        <v>0</v>
      </c>
      <c r="K169" s="208">
        <f t="shared" si="35"/>
        <v>0</v>
      </c>
      <c r="L169" s="67">
        <f t="shared" si="43"/>
        <v>0</v>
      </c>
      <c r="M169" s="21"/>
      <c r="N169" s="68" t="e">
        <f t="shared" si="44"/>
        <v>#VALUE!</v>
      </c>
      <c r="O169" s="67" t="e">
        <f t="shared" si="45"/>
        <v>#VALUE!</v>
      </c>
      <c r="P169" s="67" t="e">
        <f t="shared" si="46"/>
        <v>#VALUE!</v>
      </c>
      <c r="Q169" s="67">
        <f t="shared" si="47"/>
        <v>38.99</v>
      </c>
    </row>
    <row r="170" spans="1:17" s="20" customFormat="1" ht="23.25">
      <c r="A170" s="66" t="s">
        <v>2069</v>
      </c>
      <c r="B170" s="192" t="s">
        <v>2430</v>
      </c>
      <c r="C170" s="66" t="s">
        <v>2460</v>
      </c>
      <c r="D170" s="188">
        <v>28.99</v>
      </c>
      <c r="E170" s="188">
        <v>13.97</v>
      </c>
      <c r="F170" s="188">
        <v>13.47</v>
      </c>
      <c r="G170" s="188">
        <v>12.97</v>
      </c>
      <c r="H170" s="188">
        <v>11.97</v>
      </c>
      <c r="I170" s="21"/>
      <c r="J170" s="67" t="b">
        <f t="shared" si="42"/>
        <v>0</v>
      </c>
      <c r="K170" s="208">
        <f t="shared" si="35"/>
        <v>0</v>
      </c>
      <c r="L170" s="67">
        <f t="shared" si="43"/>
        <v>0</v>
      </c>
      <c r="M170" s="23"/>
      <c r="N170" s="68" t="e">
        <f t="shared" si="44"/>
        <v>#VALUE!</v>
      </c>
      <c r="O170" s="67" t="e">
        <f t="shared" si="45"/>
        <v>#VALUE!</v>
      </c>
      <c r="P170" s="67" t="e">
        <f t="shared" si="46"/>
        <v>#VALUE!</v>
      </c>
      <c r="Q170" s="67">
        <f t="shared" si="47"/>
        <v>34.989999999999995</v>
      </c>
    </row>
    <row r="171" spans="1:17" s="20" customFormat="1" ht="23.25">
      <c r="A171" s="66" t="s">
        <v>2678</v>
      </c>
      <c r="B171" s="188" t="s">
        <v>2340</v>
      </c>
      <c r="C171" s="66" t="s">
        <v>2709</v>
      </c>
      <c r="D171" s="188">
        <v>32.99</v>
      </c>
      <c r="E171" s="188">
        <v>15.97</v>
      </c>
      <c r="F171" s="188">
        <v>14.97</v>
      </c>
      <c r="G171" s="188">
        <v>14.47</v>
      </c>
      <c r="H171" s="188">
        <v>13.47</v>
      </c>
      <c r="I171" s="21"/>
      <c r="J171" s="67" t="b">
        <f t="shared" si="42"/>
        <v>0</v>
      </c>
      <c r="K171" s="208">
        <f t="shared" si="35"/>
        <v>0</v>
      </c>
      <c r="L171" s="67">
        <f t="shared" si="43"/>
        <v>0</v>
      </c>
      <c r="M171" s="21"/>
      <c r="N171" s="68" t="e">
        <f t="shared" si="44"/>
        <v>#VALUE!</v>
      </c>
      <c r="O171" s="67" t="e">
        <f t="shared" si="45"/>
        <v>#VALUE!</v>
      </c>
      <c r="P171" s="67" t="e">
        <f t="shared" si="46"/>
        <v>#VALUE!</v>
      </c>
      <c r="Q171" s="67">
        <f t="shared" si="47"/>
        <v>38.99</v>
      </c>
    </row>
    <row r="172" spans="1:17" s="20" customFormat="1" ht="23.25">
      <c r="A172" s="66" t="s">
        <v>2679</v>
      </c>
      <c r="B172" s="188" t="s">
        <v>2510</v>
      </c>
      <c r="C172" s="66" t="s">
        <v>2709</v>
      </c>
      <c r="D172" s="188">
        <v>32.99</v>
      </c>
      <c r="E172" s="188">
        <v>14.78</v>
      </c>
      <c r="F172" s="188">
        <v>14.04</v>
      </c>
      <c r="G172" s="188">
        <v>13.3</v>
      </c>
      <c r="H172" s="188">
        <v>12.57</v>
      </c>
      <c r="I172" s="21"/>
      <c r="J172" s="67" t="b">
        <f t="shared" si="42"/>
        <v>0</v>
      </c>
      <c r="K172" s="208">
        <f t="shared" si="35"/>
        <v>0</v>
      </c>
      <c r="L172" s="67">
        <f t="shared" si="43"/>
        <v>0</v>
      </c>
      <c r="M172" s="23"/>
      <c r="N172" s="68" t="e">
        <f t="shared" si="44"/>
        <v>#VALUE!</v>
      </c>
      <c r="O172" s="67" t="e">
        <f t="shared" si="45"/>
        <v>#VALUE!</v>
      </c>
      <c r="P172" s="67" t="e">
        <f t="shared" si="46"/>
        <v>#VALUE!</v>
      </c>
      <c r="Q172" s="67">
        <f t="shared" si="47"/>
        <v>38.99</v>
      </c>
    </row>
    <row r="173" spans="1:17" s="20" customFormat="1" ht="23.25">
      <c r="A173" s="66" t="s">
        <v>2680</v>
      </c>
      <c r="B173" s="188" t="s">
        <v>2510</v>
      </c>
      <c r="C173" s="66" t="s">
        <v>2162</v>
      </c>
      <c r="D173" s="188">
        <v>32.99</v>
      </c>
      <c r="E173" s="188">
        <v>14.78</v>
      </c>
      <c r="F173" s="188">
        <v>14.19</v>
      </c>
      <c r="G173" s="188">
        <v>13.6</v>
      </c>
      <c r="H173" s="188">
        <v>13.01</v>
      </c>
      <c r="I173" s="21"/>
      <c r="J173" s="67" t="b">
        <f t="shared" si="42"/>
        <v>0</v>
      </c>
      <c r="K173" s="208">
        <f t="shared" si="35"/>
        <v>0</v>
      </c>
      <c r="L173" s="67">
        <f t="shared" si="43"/>
        <v>0</v>
      </c>
      <c r="M173" s="21"/>
      <c r="N173" s="68" t="e">
        <f t="shared" si="44"/>
        <v>#VALUE!</v>
      </c>
      <c r="O173" s="67" t="e">
        <f t="shared" si="45"/>
        <v>#VALUE!</v>
      </c>
      <c r="P173" s="67" t="e">
        <f t="shared" si="46"/>
        <v>#VALUE!</v>
      </c>
      <c r="Q173" s="67">
        <f t="shared" si="47"/>
        <v>38.99</v>
      </c>
    </row>
    <row r="174" spans="1:17" s="20" customFormat="1" ht="23.25">
      <c r="A174" s="66" t="s">
        <v>2681</v>
      </c>
      <c r="B174" s="188" t="s">
        <v>1912</v>
      </c>
      <c r="C174" s="66" t="s">
        <v>2710</v>
      </c>
      <c r="D174" s="188">
        <v>32.99</v>
      </c>
      <c r="E174" s="188">
        <v>14.78</v>
      </c>
      <c r="F174" s="188">
        <v>14.19</v>
      </c>
      <c r="G174" s="188">
        <v>13.6</v>
      </c>
      <c r="H174" s="188">
        <v>13.01</v>
      </c>
      <c r="I174" s="21"/>
      <c r="J174" s="67" t="b">
        <f t="shared" si="42"/>
        <v>0</v>
      </c>
      <c r="K174" s="208">
        <f t="shared" si="35"/>
        <v>0</v>
      </c>
      <c r="L174" s="67">
        <f t="shared" si="43"/>
        <v>0</v>
      </c>
      <c r="M174" s="21"/>
      <c r="N174" s="68" t="e">
        <f t="shared" si="44"/>
        <v>#VALUE!</v>
      </c>
      <c r="O174" s="67" t="e">
        <f t="shared" si="45"/>
        <v>#VALUE!</v>
      </c>
      <c r="P174" s="67" t="e">
        <f t="shared" si="46"/>
        <v>#VALUE!</v>
      </c>
      <c r="Q174" s="67">
        <f t="shared" si="47"/>
        <v>38.99</v>
      </c>
    </row>
    <row r="175" spans="1:17" s="20" customFormat="1" ht="23.25">
      <c r="A175" s="66" t="s">
        <v>2682</v>
      </c>
      <c r="B175" s="188" t="s">
        <v>2510</v>
      </c>
      <c r="C175" s="66" t="s">
        <v>2711</v>
      </c>
      <c r="D175" s="188">
        <v>38.99</v>
      </c>
      <c r="E175" s="188">
        <v>18.97</v>
      </c>
      <c r="F175" s="188">
        <v>17.97</v>
      </c>
      <c r="G175" s="188">
        <v>16.97</v>
      </c>
      <c r="H175" s="188">
        <v>15.97</v>
      </c>
      <c r="I175" s="21"/>
      <c r="J175" s="67" t="b">
        <f t="shared" si="42"/>
        <v>0</v>
      </c>
      <c r="K175" s="208">
        <f t="shared" si="35"/>
        <v>0</v>
      </c>
      <c r="L175" s="67">
        <f t="shared" si="43"/>
        <v>0</v>
      </c>
      <c r="M175" s="21"/>
      <c r="N175" s="68" t="e">
        <f t="shared" si="44"/>
        <v>#VALUE!</v>
      </c>
      <c r="O175" s="67" t="e">
        <f t="shared" si="45"/>
        <v>#VALUE!</v>
      </c>
      <c r="P175" s="67" t="e">
        <f t="shared" si="46"/>
        <v>#VALUE!</v>
      </c>
      <c r="Q175" s="67">
        <f t="shared" si="47"/>
        <v>44.99</v>
      </c>
    </row>
    <row r="176" spans="1:17" s="20" customFormat="1" ht="23.25">
      <c r="A176" s="66" t="s">
        <v>2683</v>
      </c>
      <c r="B176" s="188" t="s">
        <v>2510</v>
      </c>
      <c r="C176" s="66" t="s">
        <v>2711</v>
      </c>
      <c r="D176" s="188">
        <v>38.99</v>
      </c>
      <c r="E176" s="188">
        <v>17.48</v>
      </c>
      <c r="F176" s="188">
        <v>16.61</v>
      </c>
      <c r="G176" s="188">
        <v>15.73</v>
      </c>
      <c r="H176" s="188">
        <v>14.86</v>
      </c>
      <c r="I176" s="21"/>
      <c r="J176" s="67" t="b">
        <f t="shared" si="42"/>
        <v>0</v>
      </c>
      <c r="K176" s="208">
        <f t="shared" si="35"/>
        <v>0</v>
      </c>
      <c r="L176" s="67">
        <f t="shared" si="43"/>
        <v>0</v>
      </c>
      <c r="M176" s="21"/>
      <c r="N176" s="68" t="e">
        <f t="shared" si="44"/>
        <v>#VALUE!</v>
      </c>
      <c r="O176" s="67" t="e">
        <f t="shared" si="45"/>
        <v>#VALUE!</v>
      </c>
      <c r="P176" s="67" t="e">
        <f t="shared" si="46"/>
        <v>#VALUE!</v>
      </c>
      <c r="Q176" s="67">
        <f t="shared" si="47"/>
        <v>44.99</v>
      </c>
    </row>
    <row r="177" spans="1:17" s="20" customFormat="1" ht="23.25">
      <c r="A177" s="66" t="s">
        <v>2684</v>
      </c>
      <c r="B177" s="188" t="s">
        <v>2510</v>
      </c>
      <c r="C177" s="66" t="s">
        <v>2712</v>
      </c>
      <c r="D177" s="188">
        <v>32.99</v>
      </c>
      <c r="E177" s="188">
        <v>15.47</v>
      </c>
      <c r="F177" s="188">
        <v>14.97</v>
      </c>
      <c r="G177" s="188">
        <v>14.47</v>
      </c>
      <c r="H177" s="188">
        <v>13.97</v>
      </c>
      <c r="I177" s="21"/>
      <c r="J177" s="67" t="b">
        <f t="shared" si="42"/>
        <v>0</v>
      </c>
      <c r="K177" s="208">
        <f t="shared" si="35"/>
        <v>0</v>
      </c>
      <c r="L177" s="67">
        <f t="shared" si="43"/>
        <v>0</v>
      </c>
      <c r="M177" s="21"/>
      <c r="N177" s="68" t="e">
        <f t="shared" si="44"/>
        <v>#VALUE!</v>
      </c>
      <c r="O177" s="67" t="e">
        <f t="shared" si="45"/>
        <v>#VALUE!</v>
      </c>
      <c r="P177" s="67" t="e">
        <f t="shared" si="46"/>
        <v>#VALUE!</v>
      </c>
      <c r="Q177" s="67">
        <f t="shared" si="47"/>
        <v>38.99</v>
      </c>
    </row>
    <row r="178" spans="1:17" s="20" customFormat="1" ht="23.25">
      <c r="A178" s="66" t="s">
        <v>2685</v>
      </c>
      <c r="B178" s="188" t="s">
        <v>2510</v>
      </c>
      <c r="C178" s="66" t="s">
        <v>2713</v>
      </c>
      <c r="D178" s="188">
        <v>30.99</v>
      </c>
      <c r="E178" s="188">
        <v>15.97</v>
      </c>
      <c r="F178" s="188">
        <v>15.47</v>
      </c>
      <c r="G178" s="188">
        <v>14.97</v>
      </c>
      <c r="H178" s="188">
        <v>13.47</v>
      </c>
      <c r="I178" s="21"/>
      <c r="J178" s="67" t="b">
        <f t="shared" si="42"/>
        <v>0</v>
      </c>
      <c r="K178" s="208">
        <f t="shared" si="35"/>
        <v>0</v>
      </c>
      <c r="L178" s="67">
        <f t="shared" si="43"/>
        <v>0</v>
      </c>
      <c r="M178" s="21"/>
      <c r="N178" s="68" t="e">
        <f t="shared" si="44"/>
        <v>#VALUE!</v>
      </c>
      <c r="O178" s="67" t="e">
        <f t="shared" si="45"/>
        <v>#VALUE!</v>
      </c>
      <c r="P178" s="67" t="e">
        <f t="shared" si="46"/>
        <v>#VALUE!</v>
      </c>
      <c r="Q178" s="67">
        <f t="shared" si="47"/>
        <v>36.989999999999995</v>
      </c>
    </row>
    <row r="179" spans="1:17" s="20" customFormat="1" ht="23.25">
      <c r="A179" s="66" t="s">
        <v>9</v>
      </c>
      <c r="B179" s="192" t="s">
        <v>1912</v>
      </c>
      <c r="C179" s="66" t="s">
        <v>2163</v>
      </c>
      <c r="D179" s="188">
        <v>44.99</v>
      </c>
      <c r="E179" s="188">
        <v>22.47</v>
      </c>
      <c r="F179" s="188">
        <v>20.97</v>
      </c>
      <c r="G179" s="188">
        <v>19.97</v>
      </c>
      <c r="H179" s="188">
        <v>18.47</v>
      </c>
      <c r="J179" s="67" t="b">
        <f t="shared" si="42"/>
        <v>0</v>
      </c>
      <c r="K179" s="208">
        <f t="shared" si="35"/>
        <v>0</v>
      </c>
      <c r="L179" s="67">
        <f t="shared" si="43"/>
        <v>0</v>
      </c>
      <c r="N179" s="68" t="e">
        <f t="shared" si="44"/>
        <v>#VALUE!</v>
      </c>
      <c r="O179" s="67" t="e">
        <f t="shared" si="45"/>
        <v>#VALUE!</v>
      </c>
      <c r="P179" s="67" t="e">
        <f t="shared" si="46"/>
        <v>#VALUE!</v>
      </c>
      <c r="Q179" s="67">
        <f t="shared" si="47"/>
        <v>50.99</v>
      </c>
    </row>
    <row r="180" spans="1:17" s="20" customFormat="1">
      <c r="B180" s="26"/>
      <c r="C180" s="39"/>
    </row>
    <row r="181" spans="1:17" s="20" customFormat="1">
      <c r="B181" s="26"/>
      <c r="C181" s="39"/>
    </row>
    <row r="182" spans="1:17" s="20" customFormat="1">
      <c r="B182" s="26"/>
      <c r="C182" s="39"/>
    </row>
    <row r="183" spans="1:17" s="20" customFormat="1">
      <c r="B183" s="26"/>
      <c r="C183" s="39"/>
    </row>
    <row r="184" spans="1:17" s="20" customFormat="1">
      <c r="B184" s="26"/>
      <c r="C184" s="39"/>
    </row>
    <row r="185" spans="1:17" s="20" customFormat="1">
      <c r="B185" s="26"/>
      <c r="C185" s="39"/>
    </row>
    <row r="186" spans="1:17" s="20" customFormat="1">
      <c r="B186" s="26"/>
      <c r="C186" s="39"/>
    </row>
    <row r="187" spans="1:17" s="20" customFormat="1">
      <c r="B187" s="26"/>
      <c r="C187" s="39"/>
    </row>
    <row r="188" spans="1:17" s="20" customFormat="1">
      <c r="B188" s="26"/>
      <c r="C188" s="39"/>
    </row>
    <row r="189" spans="1:17" s="20" customFormat="1">
      <c r="B189" s="26"/>
      <c r="C189" s="39"/>
    </row>
    <row r="190" spans="1:17" s="20" customFormat="1">
      <c r="B190" s="26"/>
      <c r="C190" s="39"/>
    </row>
    <row r="191" spans="1:17" s="20" customFormat="1">
      <c r="B191" s="26"/>
      <c r="C191" s="39"/>
    </row>
    <row r="192" spans="1:17" s="20" customFormat="1">
      <c r="B192" s="26"/>
      <c r="C192" s="39"/>
    </row>
    <row r="193" spans="1:3" s="20" customFormat="1">
      <c r="B193" s="26"/>
      <c r="C193" s="39"/>
    </row>
    <row r="194" spans="1:3" s="20" customFormat="1">
      <c r="B194" s="26"/>
      <c r="C194" s="39"/>
    </row>
    <row r="195" spans="1:3" s="20" customFormat="1">
      <c r="B195" s="26"/>
      <c r="C195" s="39"/>
    </row>
    <row r="196" spans="1:3" s="20" customFormat="1">
      <c r="B196" s="26"/>
    </row>
    <row r="197" spans="1:3" s="20" customFormat="1">
      <c r="B197" s="26"/>
    </row>
    <row r="198" spans="1:3" s="20" customFormat="1">
      <c r="B198" s="26"/>
    </row>
    <row r="199" spans="1:3" s="20" customFormat="1">
      <c r="B199" s="26"/>
    </row>
    <row r="200" spans="1:3" s="20" customFormat="1">
      <c r="B200" s="26"/>
    </row>
    <row r="201" spans="1:3" s="20" customFormat="1">
      <c r="B201" s="26"/>
    </row>
    <row r="202" spans="1:3" s="20" customFormat="1">
      <c r="B202" s="26"/>
    </row>
    <row r="203" spans="1:3" s="20" customFormat="1">
      <c r="B203" s="26"/>
    </row>
    <row r="204" spans="1:3" s="20" customFormat="1">
      <c r="A204" s="34" t="s">
        <v>1801</v>
      </c>
      <c r="B204" s="26"/>
    </row>
    <row r="205" spans="1:3" s="20" customFormat="1">
      <c r="A205" s="28" t="s">
        <v>2023</v>
      </c>
      <c r="B205" s="26"/>
    </row>
    <row r="206" spans="1:3" s="20" customFormat="1">
      <c r="A206" s="28" t="s">
        <v>2024</v>
      </c>
      <c r="B206" s="26"/>
    </row>
    <row r="207" spans="1:3" s="20" customFormat="1">
      <c r="A207" s="28" t="s">
        <v>2025</v>
      </c>
      <c r="B207" s="26"/>
    </row>
    <row r="208" spans="1:3" s="20" customFormat="1">
      <c r="A208" s="28" t="s">
        <v>12</v>
      </c>
      <c r="B208" s="26"/>
    </row>
    <row r="209" spans="1:2" s="20" customFormat="1">
      <c r="A209" s="28" t="s">
        <v>1809</v>
      </c>
      <c r="B209" s="26"/>
    </row>
    <row r="210" spans="1:2" s="20" customFormat="1">
      <c r="A210" s="28" t="s">
        <v>1808</v>
      </c>
      <c r="B210" s="26"/>
    </row>
    <row r="211" spans="1:2" s="20" customFormat="1">
      <c r="A211" s="28" t="s">
        <v>1810</v>
      </c>
      <c r="B211" s="26"/>
    </row>
    <row r="212" spans="1:2" s="20" customFormat="1">
      <c r="A212" s="28" t="s">
        <v>1850</v>
      </c>
      <c r="B212" s="26"/>
    </row>
    <row r="213" spans="1:2" s="20" customFormat="1">
      <c r="A213" s="28" t="s">
        <v>2018</v>
      </c>
      <c r="B213" s="26"/>
    </row>
    <row r="214" spans="1:2" s="20" customFormat="1">
      <c r="A214" s="65" t="s">
        <v>1900</v>
      </c>
      <c r="B214" s="26"/>
    </row>
    <row r="215" spans="1:2" s="20" customFormat="1">
      <c r="A215" s="65" t="s">
        <v>2234</v>
      </c>
      <c r="B215" s="26"/>
    </row>
    <row r="216" spans="1:2" s="20" customFormat="1">
      <c r="B216" s="26"/>
    </row>
    <row r="217" spans="1:2" s="20" customFormat="1">
      <c r="B217" s="26"/>
    </row>
    <row r="218" spans="1:2" s="20" customFormat="1">
      <c r="B218" s="26"/>
    </row>
    <row r="219" spans="1:2" s="20" customFormat="1">
      <c r="B219" s="26"/>
    </row>
    <row r="220" spans="1:2" s="20" customFormat="1">
      <c r="B220" s="26"/>
    </row>
    <row r="221" spans="1:2" s="20" customFormat="1">
      <c r="B221" s="26"/>
    </row>
    <row r="222" spans="1:2" s="20" customFormat="1">
      <c r="B222" s="26"/>
    </row>
    <row r="223" spans="1:2" s="20" customFormat="1">
      <c r="B223" s="26"/>
    </row>
    <row r="224" spans="1:2" s="20" customFormat="1">
      <c r="B224" s="26"/>
    </row>
    <row r="225" spans="2:2" s="20" customFormat="1">
      <c r="B225" s="26"/>
    </row>
    <row r="226" spans="2:2" s="20" customFormat="1">
      <c r="B226" s="26"/>
    </row>
    <row r="227" spans="2:2" s="20" customFormat="1">
      <c r="B227" s="26"/>
    </row>
    <row r="228" spans="2:2" s="20" customFormat="1">
      <c r="B228" s="26"/>
    </row>
    <row r="229" spans="2:2" s="20" customFormat="1">
      <c r="B229" s="26"/>
    </row>
    <row r="230" spans="2:2" s="20" customFormat="1">
      <c r="B230" s="26"/>
    </row>
    <row r="231" spans="2:2" s="20" customFormat="1">
      <c r="B231" s="26"/>
    </row>
    <row r="232" spans="2:2" s="20" customFormat="1">
      <c r="B232" s="26"/>
    </row>
    <row r="233" spans="2:2" s="20" customFormat="1">
      <c r="B233" s="26"/>
    </row>
    <row r="234" spans="2:2" s="20" customFormat="1">
      <c r="B234" s="26"/>
    </row>
    <row r="235" spans="2:2" s="20" customFormat="1">
      <c r="B235" s="26"/>
    </row>
    <row r="236" spans="2:2" s="20" customFormat="1">
      <c r="B236" s="26"/>
    </row>
    <row r="237" spans="2:2" s="20" customFormat="1">
      <c r="B237" s="26"/>
    </row>
    <row r="238" spans="2:2" s="20" customFormat="1">
      <c r="B238" s="26"/>
    </row>
    <row r="239" spans="2:2" s="20" customFormat="1">
      <c r="B239" s="26"/>
    </row>
    <row r="240" spans="2:2" s="20" customFormat="1">
      <c r="B240" s="26"/>
    </row>
    <row r="241" spans="1:23" s="20" customFormat="1">
      <c r="B241" s="26"/>
    </row>
    <row r="242" spans="1:23" s="20" customFormat="1">
      <c r="B242" s="26"/>
    </row>
    <row r="243" spans="1:23" s="20" customFormat="1">
      <c r="B243" s="26"/>
    </row>
    <row r="244" spans="1:23" s="20" customFormat="1">
      <c r="B244" s="26"/>
    </row>
    <row r="245" spans="1:23" s="20" customFormat="1">
      <c r="B245" s="26"/>
    </row>
    <row r="246" spans="1:23">
      <c r="A246" s="20"/>
      <c r="B246" s="26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</row>
    <row r="247" spans="1:23">
      <c r="A247" s="20"/>
      <c r="B247" s="26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</row>
    <row r="248" spans="1:23">
      <c r="A248" s="20"/>
      <c r="B248" s="26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</row>
    <row r="249" spans="1:23">
      <c r="A249" s="20"/>
      <c r="B249" s="26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</row>
    <row r="250" spans="1:23">
      <c r="A250" s="20"/>
      <c r="B250" s="26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</row>
    <row r="251" spans="1:23">
      <c r="A251" s="20"/>
      <c r="B251" s="26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</row>
    <row r="252" spans="1:23">
      <c r="A252" s="20"/>
      <c r="B252" s="26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</row>
    <row r="253" spans="1:23">
      <c r="A253" s="20"/>
      <c r="B253" s="26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</row>
    <row r="254" spans="1:23">
      <c r="A254" s="20"/>
      <c r="B254" s="26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</row>
    <row r="255" spans="1:23">
      <c r="A255" s="20"/>
      <c r="B255" s="26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</row>
    <row r="256" spans="1:23">
      <c r="A256" s="20"/>
      <c r="B256" s="26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</row>
    <row r="257" spans="1:23">
      <c r="A257" s="20"/>
      <c r="B257" s="26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</row>
    <row r="258" spans="1:23">
      <c r="A258" s="20"/>
      <c r="B258" s="26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</row>
    <row r="259" spans="1:23">
      <c r="A259" s="20"/>
      <c r="B259" s="26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</row>
    <row r="260" spans="1:23">
      <c r="A260" s="20"/>
      <c r="B260" s="26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</row>
    <row r="261" spans="1:23">
      <c r="A261" s="20"/>
      <c r="B261" s="26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</row>
    <row r="262" spans="1:23">
      <c r="A262" s="20"/>
      <c r="B262" s="26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</row>
    <row r="263" spans="1:23">
      <c r="A263" s="20"/>
      <c r="B263" s="26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</row>
    <row r="264" spans="1:23">
      <c r="A264" s="20"/>
      <c r="B264" s="26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</row>
    <row r="265" spans="1:23">
      <c r="A265" s="20"/>
      <c r="B265" s="26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</row>
    <row r="266" spans="1:23">
      <c r="A266" s="20"/>
      <c r="B266" s="26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</row>
    <row r="267" spans="1:23">
      <c r="A267" s="20"/>
      <c r="B267" s="26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</row>
    <row r="268" spans="1:23">
      <c r="A268" s="20"/>
      <c r="B268" s="26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</row>
    <row r="269" spans="1:23">
      <c r="A269" s="20"/>
      <c r="B269" s="26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</row>
    <row r="270" spans="1:23">
      <c r="A270" s="20"/>
      <c r="B270" s="26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</row>
    <row r="271" spans="1:23">
      <c r="A271" s="20"/>
      <c r="B271" s="26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</row>
    <row r="272" spans="1:23">
      <c r="A272" s="20"/>
      <c r="B272" s="26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</row>
    <row r="273" spans="1:23">
      <c r="A273" s="20"/>
      <c r="B273" s="26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</row>
    <row r="274" spans="1:23">
      <c r="A274" s="20"/>
      <c r="B274" s="26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</row>
    <row r="275" spans="1:23">
      <c r="A275" s="20"/>
      <c r="B275" s="26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</row>
    <row r="276" spans="1:23">
      <c r="A276" s="20"/>
      <c r="B276" s="26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</row>
    <row r="277" spans="1:23">
      <c r="A277" s="20"/>
      <c r="B277" s="26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</row>
    <row r="278" spans="1:23">
      <c r="A278" s="20"/>
      <c r="B278" s="26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</row>
    <row r="279" spans="1:23">
      <c r="A279" s="20"/>
      <c r="B279" s="26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</row>
    <row r="280" spans="1:23">
      <c r="A280" s="20"/>
      <c r="B280" s="26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</row>
    <row r="281" spans="1:23">
      <c r="A281" s="20"/>
      <c r="B281" s="26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</row>
    <row r="282" spans="1:23">
      <c r="A282" s="20"/>
      <c r="B282" s="26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</row>
    <row r="283" spans="1:23">
      <c r="A283" s="20"/>
      <c r="B283" s="26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</row>
    <row r="284" spans="1:23">
      <c r="A284" s="20"/>
      <c r="B284" s="26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</row>
    <row r="285" spans="1:23">
      <c r="A285" s="20"/>
      <c r="B285" s="26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</row>
    <row r="286" spans="1:23">
      <c r="A286" s="20"/>
      <c r="B286" s="26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</row>
    <row r="287" spans="1:23">
      <c r="A287" s="20"/>
      <c r="B287" s="26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</row>
    <row r="288" spans="1:23">
      <c r="A288" s="20"/>
      <c r="B288" s="26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</row>
    <row r="289" spans="1:23">
      <c r="A289" s="20"/>
      <c r="B289" s="26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</row>
    <row r="290" spans="1:23">
      <c r="A290" s="20"/>
      <c r="B290" s="26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</row>
    <row r="291" spans="1:23">
      <c r="A291" s="20"/>
      <c r="B291" s="26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</row>
    <row r="292" spans="1:23">
      <c r="A292" s="20"/>
      <c r="B292" s="26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</row>
    <row r="293" spans="1:23">
      <c r="A293" s="20"/>
      <c r="B293" s="26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</row>
    <row r="294" spans="1:23">
      <c r="A294" s="20"/>
      <c r="B294" s="26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</row>
    <row r="295" spans="1:23">
      <c r="A295" s="20"/>
      <c r="B295" s="26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</row>
    <row r="296" spans="1:23">
      <c r="A296" s="20"/>
      <c r="B296" s="26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</row>
    <row r="297" spans="1:23">
      <c r="A297" s="20"/>
      <c r="B297" s="26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</row>
    <row r="298" spans="1:23">
      <c r="A298" s="20"/>
      <c r="B298" s="26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</row>
    <row r="299" spans="1:23">
      <c r="A299" s="20"/>
      <c r="B299" s="26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</row>
    <row r="300" spans="1:23">
      <c r="A300" s="20"/>
      <c r="B300" s="26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</row>
    <row r="301" spans="1:23">
      <c r="A301" s="20"/>
      <c r="B301" s="26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</row>
    <row r="302" spans="1:23">
      <c r="A302" s="20"/>
      <c r="B302" s="26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</row>
    <row r="303" spans="1:23">
      <c r="A303" s="20"/>
      <c r="B303" s="26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</row>
    <row r="304" spans="1:23">
      <c r="A304" s="20"/>
      <c r="B304" s="26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</row>
    <row r="305" spans="1:23">
      <c r="A305" s="20"/>
      <c r="B305" s="26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</row>
    <row r="306" spans="1:23">
      <c r="A306" s="20"/>
      <c r="B306" s="26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</row>
    <row r="307" spans="1:23">
      <c r="A307" s="20"/>
      <c r="B307" s="26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</row>
    <row r="308" spans="1:23">
      <c r="A308" s="20"/>
      <c r="B308" s="26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</row>
    <row r="309" spans="1:23">
      <c r="A309" s="20"/>
      <c r="B309" s="26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</row>
    <row r="310" spans="1:23">
      <c r="A310" s="20"/>
      <c r="B310" s="26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</row>
    <row r="311" spans="1:23">
      <c r="A311" s="20"/>
      <c r="B311" s="26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</row>
    <row r="312" spans="1:23">
      <c r="A312" s="20"/>
      <c r="B312" s="26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</row>
    <row r="313" spans="1:23">
      <c r="A313" s="20"/>
      <c r="B313" s="26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</row>
    <row r="314" spans="1:23">
      <c r="A314" s="20"/>
      <c r="B314" s="26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</row>
    <row r="315" spans="1:23">
      <c r="A315" s="20"/>
      <c r="B315" s="26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</row>
    <row r="316" spans="1:23">
      <c r="A316" s="20"/>
      <c r="B316" s="26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</row>
    <row r="317" spans="1:23">
      <c r="A317" s="20"/>
      <c r="B317" s="26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</row>
    <row r="318" spans="1:23">
      <c r="A318" s="20"/>
      <c r="B318" s="26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</row>
    <row r="319" spans="1:23">
      <c r="A319" s="20"/>
      <c r="B319" s="26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</row>
    <row r="320" spans="1:23">
      <c r="A320" s="20"/>
      <c r="B320" s="26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</row>
    <row r="321" spans="1:23">
      <c r="A321" s="20"/>
      <c r="B321" s="26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</row>
    <row r="322" spans="1:23">
      <c r="A322" s="20"/>
      <c r="B322" s="26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</row>
    <row r="323" spans="1:23">
      <c r="A323" s="20"/>
      <c r="B323" s="26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</row>
    <row r="324" spans="1:23">
      <c r="A324" s="20"/>
      <c r="B324" s="26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</row>
    <row r="325" spans="1:23">
      <c r="A325" s="20"/>
      <c r="B325" s="26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</row>
    <row r="326" spans="1:23">
      <c r="A326" s="20"/>
      <c r="B326" s="26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</row>
    <row r="327" spans="1:23">
      <c r="A327" s="20"/>
      <c r="B327" s="26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</row>
    <row r="328" spans="1:23">
      <c r="A328" s="20"/>
      <c r="B328" s="26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</row>
    <row r="329" spans="1:23">
      <c r="A329" s="20"/>
      <c r="B329" s="26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</row>
    <row r="330" spans="1:23">
      <c r="A330" s="20"/>
      <c r="B330" s="26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</row>
    <row r="331" spans="1:23">
      <c r="A331" s="20"/>
      <c r="B331" s="26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</row>
    <row r="332" spans="1:23">
      <c r="A332" s="20"/>
      <c r="B332" s="26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</row>
    <row r="333" spans="1:23">
      <c r="A333" s="20"/>
      <c r="B333" s="26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</row>
    <row r="334" spans="1:23">
      <c r="A334" s="20"/>
      <c r="B334" s="26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</row>
    <row r="335" spans="1:23">
      <c r="A335" s="20"/>
      <c r="B335" s="26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</row>
    <row r="336" spans="1:23">
      <c r="A336" s="20"/>
      <c r="B336" s="26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</row>
    <row r="337" spans="1:23">
      <c r="A337" s="20"/>
      <c r="B337" s="26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</row>
    <row r="338" spans="1:23">
      <c r="A338" s="20"/>
      <c r="B338" s="26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</row>
    <row r="339" spans="1:23">
      <c r="A339" s="20"/>
      <c r="B339" s="26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</row>
    <row r="340" spans="1:23">
      <c r="A340" s="20"/>
      <c r="B340" s="26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</row>
    <row r="341" spans="1:23">
      <c r="A341" s="20"/>
      <c r="B341" s="26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</row>
    <row r="342" spans="1:23">
      <c r="A342" s="20"/>
      <c r="B342" s="26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</row>
    <row r="343" spans="1:23">
      <c r="A343" s="20"/>
      <c r="B343" s="26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</row>
    <row r="344" spans="1:23">
      <c r="A344" s="20"/>
      <c r="B344" s="26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</row>
    <row r="345" spans="1:23">
      <c r="A345" s="20"/>
      <c r="B345" s="26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</row>
    <row r="346" spans="1:23">
      <c r="A346" s="20"/>
      <c r="B346" s="26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</row>
    <row r="347" spans="1:23">
      <c r="A347" s="20"/>
      <c r="B347" s="26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</row>
    <row r="348" spans="1:23">
      <c r="A348" s="20"/>
      <c r="B348" s="26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</row>
    <row r="349" spans="1:23">
      <c r="A349" s="20"/>
      <c r="B349" s="26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</row>
    <row r="350" spans="1:23">
      <c r="A350" s="20"/>
      <c r="B350" s="26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</row>
    <row r="351" spans="1:23">
      <c r="A351" s="20"/>
      <c r="B351" s="26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</row>
    <row r="352" spans="1:23">
      <c r="A352" s="20"/>
      <c r="B352" s="26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</row>
    <row r="353" spans="1:23">
      <c r="A353" s="20"/>
      <c r="B353" s="26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</row>
    <row r="354" spans="1:23">
      <c r="A354" s="20"/>
      <c r="B354" s="26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</row>
    <row r="355" spans="1:23">
      <c r="A355" s="20"/>
      <c r="B355" s="26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</row>
    <row r="356" spans="1:23">
      <c r="A356" s="20"/>
      <c r="B356" s="26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</row>
    <row r="357" spans="1:23">
      <c r="A357" s="20"/>
      <c r="B357" s="26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</row>
    <row r="358" spans="1:23">
      <c r="A358" s="20"/>
      <c r="B358" s="26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</row>
    <row r="359" spans="1:23">
      <c r="A359" s="20"/>
      <c r="B359" s="26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</row>
    <row r="360" spans="1:23">
      <c r="A360" s="20"/>
      <c r="B360" s="26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</row>
    <row r="361" spans="1:23">
      <c r="A361" s="20"/>
      <c r="B361" s="26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</row>
    <row r="362" spans="1:23">
      <c r="A362" s="20"/>
      <c r="B362" s="26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</row>
    <row r="363" spans="1:23">
      <c r="A363" s="20"/>
      <c r="B363" s="26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</row>
    <row r="364" spans="1:23">
      <c r="A364" s="20"/>
      <c r="B364" s="26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</row>
    <row r="365" spans="1:23">
      <c r="A365" s="20"/>
      <c r="B365" s="26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</row>
    <row r="366" spans="1:23">
      <c r="A366" s="20"/>
      <c r="B366" s="26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</row>
    <row r="367" spans="1:23">
      <c r="A367" s="20"/>
      <c r="B367" s="26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</row>
    <row r="368" spans="1:23">
      <c r="A368" s="20"/>
      <c r="B368" s="26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</row>
    <row r="369" spans="1:23">
      <c r="A369" s="20"/>
      <c r="B369" s="26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</row>
    <row r="370" spans="1:23">
      <c r="A370" s="20"/>
      <c r="B370" s="26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</row>
    <row r="371" spans="1:23">
      <c r="A371" s="20"/>
      <c r="B371" s="26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</row>
    <row r="372" spans="1:23">
      <c r="A372" s="20"/>
      <c r="B372" s="26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</row>
    <row r="373" spans="1:23">
      <c r="A373" s="20"/>
      <c r="B373" s="26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</row>
    <row r="374" spans="1:23">
      <c r="A374" s="20"/>
      <c r="B374" s="26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</row>
    <row r="375" spans="1:23">
      <c r="A375" s="20"/>
      <c r="B375" s="26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</row>
    <row r="376" spans="1:23">
      <c r="A376" s="20"/>
      <c r="B376" s="26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</row>
    <row r="377" spans="1:23">
      <c r="A377" s="20"/>
      <c r="B377" s="26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</row>
    <row r="378" spans="1:23">
      <c r="A378" s="20"/>
      <c r="B378" s="26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</row>
    <row r="379" spans="1:23">
      <c r="A379" s="20"/>
      <c r="B379" s="26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</row>
    <row r="380" spans="1:23">
      <c r="A380" s="20"/>
      <c r="B380" s="26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</row>
    <row r="381" spans="1:23">
      <c r="A381" s="20"/>
      <c r="B381" s="26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</row>
    <row r="382" spans="1:23">
      <c r="A382" s="20"/>
      <c r="B382" s="26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</row>
    <row r="383" spans="1:23">
      <c r="A383" s="20"/>
      <c r="B383" s="26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</row>
    <row r="384" spans="1:23">
      <c r="A384" s="20"/>
      <c r="B384" s="26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</row>
    <row r="385" spans="1:23">
      <c r="A385" s="20"/>
      <c r="B385" s="26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</row>
    <row r="386" spans="1:23">
      <c r="A386" s="20"/>
      <c r="B386" s="26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</row>
    <row r="387" spans="1:23">
      <c r="A387" s="20"/>
      <c r="B387" s="26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</row>
    <row r="388" spans="1:23">
      <c r="A388" s="20"/>
      <c r="B388" s="26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</row>
    <row r="389" spans="1:23">
      <c r="A389" s="20"/>
      <c r="B389" s="26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</row>
    <row r="390" spans="1:23">
      <c r="A390" s="20"/>
      <c r="B390" s="26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</row>
    <row r="391" spans="1:23">
      <c r="A391" s="20"/>
      <c r="B391" s="26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</row>
    <row r="392" spans="1:23">
      <c r="A392" s="20"/>
      <c r="B392" s="26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</row>
    <row r="393" spans="1:23">
      <c r="A393" s="20"/>
      <c r="B393" s="26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</row>
    <row r="394" spans="1:23">
      <c r="A394" s="20"/>
      <c r="B394" s="26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</row>
    <row r="395" spans="1:23">
      <c r="A395" s="20"/>
      <c r="B395" s="26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</row>
    <row r="396" spans="1:23">
      <c r="A396" s="20"/>
      <c r="B396" s="26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</row>
    <row r="397" spans="1:23">
      <c r="A397" s="20"/>
      <c r="B397" s="26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</row>
    <row r="398" spans="1:23">
      <c r="A398" s="20"/>
      <c r="B398" s="26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</row>
    <row r="399" spans="1:23">
      <c r="A399" s="20"/>
      <c r="B399" s="26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</row>
    <row r="400" spans="1:23">
      <c r="A400" s="20"/>
      <c r="B400" s="26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</row>
    <row r="401" spans="1:23">
      <c r="A401" s="20"/>
      <c r="B401" s="26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</row>
    <row r="402" spans="1:23">
      <c r="A402" s="20"/>
      <c r="B402" s="26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</row>
    <row r="403" spans="1:23">
      <c r="A403" s="20"/>
      <c r="B403" s="26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</row>
    <row r="404" spans="1:23">
      <c r="A404" s="20"/>
      <c r="B404" s="26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</row>
    <row r="405" spans="1:23">
      <c r="A405" s="20"/>
      <c r="B405" s="26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</row>
    <row r="406" spans="1:23">
      <c r="A406" s="20"/>
      <c r="B406" s="26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</row>
    <row r="407" spans="1:23">
      <c r="A407" s="20"/>
      <c r="B407" s="26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</row>
    <row r="408" spans="1:23">
      <c r="A408" s="20"/>
      <c r="B408" s="26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</row>
    <row r="409" spans="1:23">
      <c r="A409" s="20"/>
      <c r="B409" s="26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</row>
    <row r="410" spans="1:23">
      <c r="A410" s="20"/>
      <c r="B410" s="26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</row>
    <row r="411" spans="1:23">
      <c r="A411" s="20"/>
      <c r="B411" s="26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</row>
    <row r="412" spans="1:23">
      <c r="A412" s="20"/>
      <c r="B412" s="26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</row>
    <row r="413" spans="1:23">
      <c r="A413" s="20"/>
      <c r="B413" s="26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</row>
    <row r="414" spans="1:23">
      <c r="A414" s="20"/>
      <c r="B414" s="26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</row>
    <row r="415" spans="1:23">
      <c r="A415" s="20"/>
      <c r="B415" s="26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</row>
    <row r="416" spans="1:23">
      <c r="A416" s="20"/>
      <c r="B416" s="26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</row>
    <row r="417" spans="1:23">
      <c r="A417" s="20"/>
      <c r="B417" s="26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</row>
    <row r="418" spans="1:23">
      <c r="A418" s="20"/>
      <c r="B418" s="26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</row>
    <row r="419" spans="1:23">
      <c r="A419" s="20"/>
      <c r="B419" s="26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</row>
    <row r="420" spans="1:23">
      <c r="A420" s="20"/>
      <c r="B420" s="26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</row>
    <row r="421" spans="1:23">
      <c r="A421" s="20"/>
      <c r="B421" s="26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</row>
    <row r="422" spans="1:23">
      <c r="A422" s="20"/>
      <c r="B422" s="26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</row>
    <row r="423" spans="1:23">
      <c r="A423" s="20"/>
      <c r="B423" s="26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</row>
    <row r="424" spans="1:23">
      <c r="A424" s="20"/>
      <c r="B424" s="26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</row>
    <row r="425" spans="1:23">
      <c r="A425" s="20"/>
      <c r="B425" s="26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</row>
    <row r="426" spans="1:23">
      <c r="A426" s="20"/>
      <c r="B426" s="26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</row>
    <row r="427" spans="1:23">
      <c r="A427" s="20"/>
      <c r="B427" s="26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</row>
    <row r="428" spans="1:23">
      <c r="A428" s="20"/>
      <c r="B428" s="26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</row>
    <row r="429" spans="1:23">
      <c r="A429" s="20"/>
      <c r="B429" s="26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</row>
    <row r="430" spans="1:23">
      <c r="A430" s="20"/>
      <c r="B430" s="26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</row>
    <row r="431" spans="1:23">
      <c r="A431" s="20"/>
      <c r="B431" s="26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</row>
    <row r="432" spans="1:23">
      <c r="A432" s="20"/>
      <c r="B432" s="26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</row>
    <row r="433" spans="1:23">
      <c r="A433" s="20"/>
      <c r="B433" s="26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</row>
    <row r="434" spans="1:23">
      <c r="A434" s="20"/>
      <c r="B434" s="26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</row>
    <row r="435" spans="1:23">
      <c r="A435" s="20"/>
      <c r="B435" s="26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</row>
    <row r="436" spans="1:23">
      <c r="A436" s="20"/>
      <c r="B436" s="26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</row>
    <row r="437" spans="1:23">
      <c r="A437" s="20"/>
      <c r="B437" s="26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</row>
    <row r="438" spans="1:23">
      <c r="A438" s="20"/>
      <c r="B438" s="26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</row>
    <row r="439" spans="1:23">
      <c r="A439" s="20"/>
      <c r="B439" s="26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</row>
    <row r="440" spans="1:23">
      <c r="A440" s="20"/>
      <c r="B440" s="26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</row>
    <row r="441" spans="1:23">
      <c r="A441" s="20"/>
      <c r="B441" s="26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</row>
    <row r="442" spans="1:23">
      <c r="A442" s="20"/>
      <c r="B442" s="26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</row>
    <row r="443" spans="1:23">
      <c r="A443" s="20"/>
      <c r="B443" s="26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</row>
    <row r="444" spans="1:23">
      <c r="A444" s="20"/>
      <c r="B444" s="26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</row>
    <row r="445" spans="1:23">
      <c r="A445" s="20"/>
      <c r="B445" s="26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</row>
    <row r="446" spans="1:23">
      <c r="A446" s="20"/>
      <c r="B446" s="26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</row>
    <row r="447" spans="1:23">
      <c r="A447" s="20"/>
      <c r="B447" s="26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</row>
    <row r="448" spans="1:23">
      <c r="A448" s="20"/>
      <c r="B448" s="26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</row>
    <row r="449" spans="1:23">
      <c r="A449" s="20"/>
      <c r="B449" s="26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</row>
    <row r="450" spans="1:23">
      <c r="A450" s="20"/>
      <c r="B450" s="26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</row>
    <row r="451" spans="1:23">
      <c r="A451" s="20"/>
      <c r="B451" s="26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</row>
    <row r="452" spans="1:23">
      <c r="A452" s="20"/>
      <c r="B452" s="26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</row>
    <row r="453" spans="1:23">
      <c r="A453" s="20"/>
      <c r="B453" s="26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</row>
    <row r="454" spans="1:23">
      <c r="A454" s="20"/>
      <c r="B454" s="26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</row>
    <row r="455" spans="1:23">
      <c r="A455" s="20"/>
      <c r="B455" s="26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</row>
    <row r="456" spans="1:23">
      <c r="A456" s="20"/>
      <c r="B456" s="26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</row>
    <row r="457" spans="1:23">
      <c r="A457" s="20"/>
      <c r="B457" s="26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</row>
    <row r="458" spans="1:23">
      <c r="A458" s="20"/>
      <c r="B458" s="26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</row>
    <row r="459" spans="1:23">
      <c r="A459" s="20"/>
      <c r="B459" s="26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</row>
    <row r="460" spans="1:23">
      <c r="A460" s="20"/>
      <c r="B460" s="26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</row>
    <row r="461" spans="1:23">
      <c r="A461" s="20"/>
      <c r="B461" s="26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</row>
    <row r="462" spans="1:23">
      <c r="A462" s="20"/>
      <c r="B462" s="26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</row>
    <row r="463" spans="1:23">
      <c r="A463" s="20"/>
      <c r="B463" s="26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</row>
    <row r="464" spans="1:23">
      <c r="A464" s="20"/>
      <c r="B464" s="26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</row>
    <row r="465" spans="1:23">
      <c r="A465" s="20"/>
      <c r="B465" s="26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</row>
    <row r="466" spans="1:23">
      <c r="A466" s="20"/>
      <c r="B466" s="26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</row>
    <row r="467" spans="1:23">
      <c r="A467" s="20"/>
      <c r="B467" s="26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</row>
    <row r="468" spans="1:23">
      <c r="A468" s="20"/>
      <c r="B468" s="26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</row>
    <row r="469" spans="1:23">
      <c r="A469" s="20"/>
      <c r="B469" s="26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</row>
    <row r="470" spans="1:23">
      <c r="A470" s="20"/>
      <c r="B470" s="26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</row>
    <row r="471" spans="1:23">
      <c r="A471" s="20"/>
      <c r="B471" s="26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</row>
    <row r="472" spans="1:23">
      <c r="A472" s="20"/>
      <c r="B472" s="26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</row>
    <row r="473" spans="1:23">
      <c r="A473" s="20"/>
      <c r="B473" s="26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</row>
    <row r="474" spans="1:23">
      <c r="A474" s="20"/>
      <c r="B474" s="26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</row>
    <row r="475" spans="1:23">
      <c r="A475" s="20"/>
      <c r="B475" s="26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</row>
    <row r="476" spans="1:23">
      <c r="A476" s="20"/>
      <c r="B476" s="26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</row>
    <row r="477" spans="1:23">
      <c r="A477" s="20"/>
      <c r="B477" s="26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</row>
    <row r="478" spans="1:23">
      <c r="A478" s="20"/>
      <c r="B478" s="26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</row>
    <row r="479" spans="1:23">
      <c r="A479" s="20"/>
      <c r="B479" s="26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</row>
    <row r="480" spans="1:23">
      <c r="A480" s="20"/>
      <c r="B480" s="26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</row>
    <row r="481" spans="1:23">
      <c r="A481" s="20"/>
      <c r="B481" s="26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</row>
    <row r="482" spans="1:23">
      <c r="A482" s="20"/>
      <c r="B482" s="26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</row>
    <row r="483" spans="1:23">
      <c r="A483" s="20"/>
      <c r="B483" s="26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</row>
    <row r="484" spans="1:23">
      <c r="A484" s="20"/>
      <c r="B484" s="26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</row>
    <row r="485" spans="1:23">
      <c r="A485" s="20"/>
      <c r="B485" s="26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</row>
    <row r="486" spans="1:23">
      <c r="A486" s="20"/>
      <c r="B486" s="26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</row>
    <row r="487" spans="1:23">
      <c r="A487" s="20"/>
      <c r="B487" s="26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</row>
    <row r="488" spans="1:23">
      <c r="A488" s="20"/>
      <c r="B488" s="26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</row>
    <row r="489" spans="1:23">
      <c r="A489" s="20"/>
      <c r="B489" s="26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</row>
    <row r="490" spans="1:23">
      <c r="A490" s="20"/>
      <c r="B490" s="26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</row>
    <row r="491" spans="1:23">
      <c r="A491" s="20"/>
      <c r="B491" s="26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</row>
    <row r="492" spans="1:23">
      <c r="A492" s="20"/>
      <c r="B492" s="26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</row>
    <row r="493" spans="1:23">
      <c r="A493" s="20"/>
      <c r="B493" s="26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</row>
    <row r="494" spans="1:23">
      <c r="A494" s="20"/>
      <c r="B494" s="26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</row>
    <row r="495" spans="1:23">
      <c r="A495" s="20"/>
      <c r="B495" s="26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</row>
    <row r="496" spans="1:23">
      <c r="A496" s="20"/>
      <c r="B496" s="26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</row>
    <row r="497" spans="1:23">
      <c r="A497" s="20"/>
      <c r="B497" s="26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</row>
    <row r="498" spans="1:23">
      <c r="A498" s="20"/>
      <c r="B498" s="26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</row>
    <row r="499" spans="1:23">
      <c r="A499" s="20"/>
      <c r="B499" s="26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</row>
    <row r="500" spans="1:23">
      <c r="A500" s="20"/>
      <c r="B500" s="26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</row>
    <row r="501" spans="1:23">
      <c r="A501" s="20"/>
      <c r="B501" s="26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</row>
    <row r="502" spans="1:23">
      <c r="A502" s="20"/>
      <c r="B502" s="26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</row>
    <row r="503" spans="1:23">
      <c r="A503" s="20"/>
      <c r="B503" s="26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</row>
    <row r="504" spans="1:23">
      <c r="A504" s="20"/>
      <c r="B504" s="26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</row>
    <row r="505" spans="1:23">
      <c r="A505" s="20"/>
      <c r="B505" s="26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</row>
    <row r="506" spans="1:23">
      <c r="A506" s="20"/>
      <c r="B506" s="26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</row>
    <row r="507" spans="1:23">
      <c r="A507" s="20"/>
      <c r="B507" s="26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</row>
    <row r="508" spans="1:23">
      <c r="A508" s="20"/>
      <c r="B508" s="26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</row>
    <row r="509" spans="1:23">
      <c r="A509" s="20"/>
      <c r="B509" s="26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</row>
    <row r="510" spans="1:23">
      <c r="A510" s="20"/>
      <c r="B510" s="26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</row>
    <row r="511" spans="1:23">
      <c r="A511" s="20"/>
      <c r="B511" s="26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</row>
    <row r="512" spans="1:23">
      <c r="A512" s="20"/>
      <c r="B512" s="26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</row>
    <row r="513" spans="1:23">
      <c r="A513" s="20"/>
      <c r="B513" s="26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</row>
    <row r="514" spans="1:23">
      <c r="A514" s="20"/>
      <c r="B514" s="26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</row>
    <row r="515" spans="1:23">
      <c r="A515" s="20"/>
      <c r="B515" s="26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</row>
    <row r="516" spans="1:23">
      <c r="A516" s="20"/>
      <c r="B516" s="26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</row>
    <row r="517" spans="1:23">
      <c r="A517" s="20"/>
      <c r="B517" s="26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</row>
    <row r="518" spans="1:23">
      <c r="A518" s="20"/>
      <c r="B518" s="26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</row>
    <row r="519" spans="1:23">
      <c r="A519" s="20"/>
      <c r="B519" s="26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</row>
    <row r="520" spans="1:23">
      <c r="A520" s="20"/>
      <c r="B520" s="26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</row>
    <row r="521" spans="1:23">
      <c r="A521" s="20"/>
      <c r="B521" s="26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</row>
    <row r="522" spans="1:23">
      <c r="A522" s="20"/>
      <c r="B522" s="26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</row>
    <row r="523" spans="1:23">
      <c r="A523" s="20"/>
      <c r="B523" s="26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</row>
    <row r="524" spans="1:23">
      <c r="A524" s="20"/>
      <c r="B524" s="26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</row>
    <row r="525" spans="1:23">
      <c r="A525" s="20"/>
      <c r="B525" s="26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</row>
    <row r="526" spans="1:23">
      <c r="A526" s="20"/>
      <c r="B526" s="26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</row>
    <row r="527" spans="1:23">
      <c r="A527" s="20"/>
      <c r="B527" s="26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</row>
    <row r="528" spans="1:23">
      <c r="A528" s="20"/>
      <c r="B528" s="26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</row>
    <row r="529" spans="1:23">
      <c r="A529" s="20"/>
      <c r="B529" s="26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</row>
    <row r="530" spans="1:23">
      <c r="A530" s="20"/>
      <c r="B530" s="26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</row>
    <row r="531" spans="1:23">
      <c r="A531" s="20"/>
      <c r="B531" s="26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</row>
    <row r="532" spans="1:23">
      <c r="A532" s="20"/>
      <c r="B532" s="26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</row>
    <row r="533" spans="1:23">
      <c r="A533" s="20"/>
      <c r="B533" s="26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</row>
    <row r="534" spans="1:23">
      <c r="A534" s="20"/>
      <c r="B534" s="26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</row>
    <row r="535" spans="1:23">
      <c r="A535" s="20"/>
      <c r="B535" s="26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</row>
    <row r="536" spans="1:23">
      <c r="A536" s="20"/>
      <c r="B536" s="26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</row>
    <row r="537" spans="1:23">
      <c r="A537" s="20"/>
      <c r="B537" s="26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</row>
    <row r="538" spans="1:23">
      <c r="A538" s="20"/>
      <c r="B538" s="26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</row>
    <row r="539" spans="1:23">
      <c r="A539" s="20"/>
      <c r="B539" s="26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</row>
    <row r="540" spans="1:23">
      <c r="A540" s="20"/>
      <c r="B540" s="26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</row>
    <row r="541" spans="1:23">
      <c r="A541" s="20"/>
      <c r="B541" s="26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</row>
    <row r="542" spans="1:23">
      <c r="A542" s="20"/>
      <c r="B542" s="26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</row>
    <row r="543" spans="1:23">
      <c r="A543" s="20"/>
      <c r="B543" s="26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</row>
    <row r="544" spans="1:23">
      <c r="A544" s="20"/>
      <c r="B544" s="26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</row>
    <row r="545" spans="1:23">
      <c r="A545" s="20"/>
      <c r="B545" s="26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</row>
    <row r="546" spans="1:23">
      <c r="A546" s="20"/>
      <c r="B546" s="26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</row>
    <row r="547" spans="1:23">
      <c r="R547" s="20"/>
      <c r="S547" s="20"/>
      <c r="T547" s="20"/>
      <c r="U547" s="20"/>
      <c r="V547" s="20"/>
      <c r="W547" s="20"/>
    </row>
    <row r="548" spans="1:23">
      <c r="R548" s="20"/>
      <c r="S548" s="20"/>
      <c r="T548" s="20"/>
      <c r="U548" s="20"/>
      <c r="V548" s="20"/>
      <c r="W548" s="20"/>
    </row>
    <row r="549" spans="1:23">
      <c r="R549" s="20"/>
      <c r="S549" s="20"/>
      <c r="T549" s="20"/>
      <c r="U549" s="20"/>
      <c r="V549" s="20"/>
      <c r="W549" s="20"/>
    </row>
    <row r="550" spans="1:23">
      <c r="R550" s="20"/>
      <c r="S550" s="20"/>
      <c r="T550" s="20"/>
      <c r="U550" s="20"/>
      <c r="V550" s="20"/>
      <c r="W550" s="20"/>
    </row>
    <row r="551" spans="1:23">
      <c r="R551" s="20"/>
      <c r="S551" s="20"/>
      <c r="T551" s="20"/>
      <c r="U551" s="20"/>
      <c r="V551" s="20"/>
      <c r="W551" s="20"/>
    </row>
    <row r="552" spans="1:23">
      <c r="R552" s="20"/>
      <c r="S552" s="20"/>
      <c r="T552" s="20"/>
      <c r="U552" s="20"/>
      <c r="V552" s="20"/>
      <c r="W552" s="20"/>
    </row>
    <row r="553" spans="1:23">
      <c r="R553" s="20"/>
      <c r="S553" s="20"/>
      <c r="T553" s="20"/>
      <c r="U553" s="20"/>
      <c r="V553" s="20"/>
      <c r="W553" s="20"/>
    </row>
    <row r="554" spans="1:23">
      <c r="R554" s="20"/>
      <c r="S554" s="20"/>
      <c r="T554" s="20"/>
      <c r="U554" s="20"/>
      <c r="V554" s="20"/>
      <c r="W554" s="20"/>
    </row>
    <row r="555" spans="1:23">
      <c r="R555" s="20"/>
      <c r="S555" s="20"/>
      <c r="T555" s="20"/>
      <c r="U555" s="20"/>
      <c r="V555" s="20"/>
      <c r="W555" s="20"/>
    </row>
    <row r="556" spans="1:23">
      <c r="R556" s="20"/>
      <c r="S556" s="20"/>
      <c r="T556" s="20"/>
      <c r="U556" s="20"/>
      <c r="V556" s="20"/>
      <c r="W556" s="20"/>
    </row>
  </sheetData>
  <sheetProtection algorithmName="SHA-512" hashValue="I8kj7LflTtmmOYomrGwHNJj0R5SJtMHL2Q6bF2Xnp2uogX7c+UyWEV2MPo7brZnf65lMFtCUEvwLnlpe3BOwPQ==" saltValue="ptf8JgBZ4AYk6C7Gpptyzw==" spinCount="100000" sheet="1" objects="1" scenarios="1"/>
  <protectedRanges>
    <protectedRange sqref="C2:C3" name="Range1"/>
  </protectedRanges>
  <autoFilter ref="A6:H6" xr:uid="{00000000-0001-0000-0000-000000000000}"/>
  <mergeCells count="8">
    <mergeCell ref="A4:B4"/>
    <mergeCell ref="F2:H2"/>
    <mergeCell ref="N3:O3"/>
    <mergeCell ref="J5:L5"/>
    <mergeCell ref="N5:Q5"/>
    <mergeCell ref="Q1:S1"/>
    <mergeCell ref="K3:M3"/>
    <mergeCell ref="K2:M2"/>
  </mergeCells>
  <dataValidations count="2">
    <dataValidation type="list" allowBlank="1" showInputMessage="1" showErrorMessage="1" sqref="C4" xr:uid="{C7B3D56E-9E8F-49CF-BF6C-32EE9876382E}">
      <formula1>$A$204:$A$208</formula1>
    </dataValidation>
    <dataValidation type="list" allowBlank="1" showInputMessage="1" showErrorMessage="1" sqref="K3:M3" xr:uid="{E6CFD34B-CD56-4565-BE86-EF7213E28511}">
      <formula1>$A$209:$A$215</formula1>
    </dataValidation>
  </dataValidations>
  <printOptions horizontalCentered="1"/>
  <pageMargins left="0.25" right="0.25" top="0.75" bottom="0.75" header="0.3" footer="0.3"/>
  <pageSetup scale="42" fitToHeight="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398E49-B456-40CF-8C00-A292992EF307}">
          <x14:formula1>
            <xm:f>Royalty_Master!$B:$B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B5A0-0C84-48A2-AD20-65208C6BC029}">
  <sheetPr>
    <tabColor theme="7" tint="0.39997558519241921"/>
  </sheetPr>
  <dimension ref="A1:BD473"/>
  <sheetViews>
    <sheetView topLeftCell="A48" zoomScale="70" zoomScaleNormal="70" workbookViewId="0">
      <selection activeCell="C17" sqref="C17"/>
    </sheetView>
  </sheetViews>
  <sheetFormatPr defaultColWidth="9.140625" defaultRowHeight="15"/>
  <cols>
    <col min="1" max="1" width="24.42578125" style="15" bestFit="1" customWidth="1"/>
    <col min="2" max="2" width="22.85546875" style="16" bestFit="1" customWidth="1"/>
    <col min="3" max="3" width="70.7109375" style="15" bestFit="1" customWidth="1"/>
    <col min="4" max="4" width="15.42578125" style="15" customWidth="1"/>
    <col min="5" max="5" width="54.5703125" style="15" hidden="1" customWidth="1"/>
    <col min="6" max="8" width="13.85546875" style="15" hidden="1" customWidth="1"/>
    <col min="9" max="9" width="13.85546875" style="15" bestFit="1" customWidth="1"/>
    <col min="10" max="10" width="18.28515625" style="15" bestFit="1" customWidth="1"/>
    <col min="11" max="11" width="46.28515625" style="15" bestFit="1" customWidth="1"/>
    <col min="12" max="12" width="19.7109375" style="15" bestFit="1" customWidth="1"/>
    <col min="13" max="13" width="12.7109375" style="15" customWidth="1"/>
    <col min="14" max="14" width="15.85546875" style="15" bestFit="1" customWidth="1"/>
    <col min="15" max="15" width="14.7109375" style="15" bestFit="1" customWidth="1"/>
    <col min="16" max="16" width="16.28515625" style="15" bestFit="1" customWidth="1"/>
    <col min="17" max="17" width="17.28515625" style="15" bestFit="1" customWidth="1"/>
    <col min="18" max="23" width="9.140625" style="15"/>
    <col min="24" max="56" width="9.140625" style="20"/>
    <col min="57" max="16384" width="9.140625" style="15"/>
  </cols>
  <sheetData>
    <row r="1" spans="1:56" s="7" customFormat="1" ht="76.7" customHeight="1">
      <c r="A1" s="2"/>
      <c r="B1" s="4"/>
      <c r="C1" s="48" t="s">
        <v>1788</v>
      </c>
      <c r="D1" s="2"/>
      <c r="E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23"/>
      <c r="R1" s="223"/>
      <c r="S1" s="223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</row>
    <row r="2" spans="1:56" s="7" customFormat="1" ht="24" customHeight="1">
      <c r="A2" s="4"/>
      <c r="B2" s="4"/>
      <c r="C2" s="9" t="s">
        <v>2473</v>
      </c>
      <c r="D2" s="4"/>
      <c r="E2" s="4"/>
      <c r="F2" s="227"/>
      <c r="G2" s="227"/>
      <c r="H2" s="227"/>
      <c r="I2" s="4"/>
      <c r="J2" s="4"/>
      <c r="K2" s="225" t="s">
        <v>1811</v>
      </c>
      <c r="L2" s="225"/>
      <c r="M2" s="225"/>
      <c r="N2" s="4"/>
      <c r="O2" s="4"/>
      <c r="P2" s="4"/>
      <c r="Q2" s="4"/>
      <c r="R2" s="2"/>
      <c r="S2" s="2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6" s="7" customFormat="1" ht="28.5" customHeight="1">
      <c r="A3" s="45"/>
      <c r="B3" s="184"/>
      <c r="C3" s="35"/>
      <c r="D3" s="35"/>
      <c r="E3" s="44"/>
      <c r="F3" s="44"/>
      <c r="G3" s="35"/>
      <c r="H3" s="35"/>
      <c r="I3" s="35"/>
      <c r="J3" s="35"/>
      <c r="K3" s="224" t="s">
        <v>1809</v>
      </c>
      <c r="L3" s="224"/>
      <c r="M3" s="224"/>
      <c r="N3" s="228" t="s">
        <v>1802</v>
      </c>
      <c r="O3" s="228"/>
      <c r="P3" s="10" t="e">
        <f>_xlfn.IFNA(INDEX(Royalty_Master!F:F,MATCH(C2,Royalty_Master!B:B,0))/100,0)</f>
        <v>#VALUE!</v>
      </c>
      <c r="Q3" s="35"/>
      <c r="R3" s="47"/>
      <c r="S3" s="2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56" s="7" customFormat="1" ht="25.5" customHeight="1" thickBot="1">
      <c r="A4" s="226" t="s">
        <v>2646</v>
      </c>
      <c r="B4" s="226"/>
      <c r="C4" s="9" t="s">
        <v>1801</v>
      </c>
      <c r="D4" s="35"/>
      <c r="E4" s="5" t="s">
        <v>1803</v>
      </c>
      <c r="F4" s="46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2"/>
      <c r="S4" s="2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</row>
    <row r="5" spans="1:56" s="7" customFormat="1" ht="15" customHeight="1" thickBot="1">
      <c r="A5" s="18"/>
      <c r="B5" s="19"/>
      <c r="C5" s="18"/>
      <c r="D5" s="18"/>
      <c r="E5" s="17" t="s">
        <v>2023</v>
      </c>
      <c r="F5" s="12" t="s">
        <v>2024</v>
      </c>
      <c r="G5" s="13" t="s">
        <v>2025</v>
      </c>
      <c r="H5" s="14" t="s">
        <v>12</v>
      </c>
      <c r="I5" s="18"/>
      <c r="J5" s="220" t="s">
        <v>17</v>
      </c>
      <c r="K5" s="221"/>
      <c r="L5" s="222"/>
      <c r="M5" s="18"/>
      <c r="N5" s="220" t="s">
        <v>21</v>
      </c>
      <c r="O5" s="221"/>
      <c r="P5" s="221"/>
      <c r="Q5" s="222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</row>
    <row r="6" spans="1:56" s="7" customFormat="1" ht="57" thickBot="1">
      <c r="A6" s="36" t="s">
        <v>2</v>
      </c>
      <c r="B6" s="36" t="s">
        <v>0</v>
      </c>
      <c r="C6" s="36" t="s">
        <v>1</v>
      </c>
      <c r="D6" s="37" t="s">
        <v>1849</v>
      </c>
      <c r="E6" s="57" t="s">
        <v>2461</v>
      </c>
      <c r="F6" s="58" t="s">
        <v>2462</v>
      </c>
      <c r="G6" s="59" t="s">
        <v>2463</v>
      </c>
      <c r="H6" s="60" t="s">
        <v>2464</v>
      </c>
      <c r="I6" s="38"/>
      <c r="J6" s="36" t="s">
        <v>13</v>
      </c>
      <c r="K6" s="36" t="s">
        <v>2469</v>
      </c>
      <c r="L6" s="36" t="s">
        <v>16</v>
      </c>
      <c r="M6" s="38"/>
      <c r="N6" s="36" t="s">
        <v>18</v>
      </c>
      <c r="O6" s="36" t="s">
        <v>2470</v>
      </c>
      <c r="P6" s="36" t="s">
        <v>2471</v>
      </c>
      <c r="Q6" s="36" t="s">
        <v>2472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</row>
    <row r="7" spans="1:56" s="7" customFormat="1" ht="23.25">
      <c r="A7" s="69" t="s">
        <v>2421</v>
      </c>
      <c r="B7" s="190" t="s">
        <v>1912</v>
      </c>
      <c r="C7" s="61" t="s">
        <v>2450</v>
      </c>
      <c r="D7" s="62">
        <v>10.99</v>
      </c>
      <c r="E7" s="62">
        <v>8.48</v>
      </c>
      <c r="F7" s="62">
        <v>8.06</v>
      </c>
      <c r="G7" s="62">
        <v>7.63</v>
      </c>
      <c r="H7" s="62">
        <v>7.21</v>
      </c>
      <c r="I7" s="62"/>
      <c r="J7" s="40" t="b">
        <f t="shared" ref="J7:J38" si="0">IF($C$4=$E$5,E7,IF($C$4=$F$5,F7,IF($C$4=$G$5,G7,IF($C$4=$H$5,H7))))</f>
        <v>0</v>
      </c>
      <c r="K7" s="42" t="str">
        <f t="shared" ref="K7:K38" si="1">IF(OR(K$3="Print",K$3="Heat Transfer"),3,IF($K$3="FUSION",8,IF($K$3="DTG",4.5,IF($K$3="Sublimation",0,IF(K$3="Select Embellishment Type","Select Embellishment Service",4)))))</f>
        <v>Select Embellishment Service</v>
      </c>
      <c r="L7" s="40" t="e">
        <f t="shared" ref="L7:L38" si="2">J7+K7</f>
        <v>#VALUE!</v>
      </c>
      <c r="M7" s="41"/>
      <c r="N7" s="31" t="e">
        <f t="shared" ref="N7:N38" si="3">P$3</f>
        <v>#VALUE!</v>
      </c>
      <c r="O7" s="40" t="e">
        <f t="shared" ref="O7:O38" si="4">(L7/(1-N7))-L7</f>
        <v>#VALUE!</v>
      </c>
      <c r="P7" s="40" t="e">
        <f t="shared" ref="P7:P38" si="5">O7+L7</f>
        <v>#VALUE!</v>
      </c>
      <c r="Q7" s="40">
        <f t="shared" ref="Q7:Q38" si="6">D7+6</f>
        <v>16.990000000000002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</row>
    <row r="8" spans="1:56" s="7" customFormat="1" ht="23.25">
      <c r="A8" s="69" t="s">
        <v>1827</v>
      </c>
      <c r="B8" s="190" t="s">
        <v>1912</v>
      </c>
      <c r="C8" s="69" t="s">
        <v>2071</v>
      </c>
      <c r="D8" s="206">
        <v>19.989999999999998</v>
      </c>
      <c r="E8" s="62">
        <v>5</v>
      </c>
      <c r="F8" s="62">
        <v>5</v>
      </c>
      <c r="G8" s="62">
        <v>5</v>
      </c>
      <c r="H8" s="62">
        <v>5</v>
      </c>
      <c r="I8" s="62"/>
      <c r="J8" s="40" t="b">
        <f t="shared" si="0"/>
        <v>0</v>
      </c>
      <c r="K8" s="42" t="str">
        <f t="shared" si="1"/>
        <v>Select Embellishment Service</v>
      </c>
      <c r="L8" s="40" t="e">
        <f t="shared" si="2"/>
        <v>#VALUE!</v>
      </c>
      <c r="M8" s="41"/>
      <c r="N8" s="31" t="e">
        <f t="shared" si="3"/>
        <v>#VALUE!</v>
      </c>
      <c r="O8" s="40" t="e">
        <f t="shared" si="4"/>
        <v>#VALUE!</v>
      </c>
      <c r="P8" s="40" t="e">
        <f t="shared" si="5"/>
        <v>#VALUE!</v>
      </c>
      <c r="Q8" s="40">
        <f t="shared" si="6"/>
        <v>25.99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</row>
    <row r="9" spans="1:56" s="7" customFormat="1" ht="23.25">
      <c r="A9" s="69" t="s">
        <v>2422</v>
      </c>
      <c r="B9" s="190" t="s">
        <v>1912</v>
      </c>
      <c r="C9" s="69" t="s">
        <v>2451</v>
      </c>
      <c r="D9" s="206">
        <v>29.99</v>
      </c>
      <c r="E9" s="62">
        <v>8</v>
      </c>
      <c r="F9" s="62">
        <v>8</v>
      </c>
      <c r="G9" s="62">
        <v>8</v>
      </c>
      <c r="H9" s="62">
        <v>8</v>
      </c>
      <c r="I9" s="62"/>
      <c r="J9" s="40" t="b">
        <f t="shared" si="0"/>
        <v>0</v>
      </c>
      <c r="K9" s="42" t="str">
        <f t="shared" si="1"/>
        <v>Select Embellishment Service</v>
      </c>
      <c r="L9" s="40" t="e">
        <f t="shared" si="2"/>
        <v>#VALUE!</v>
      </c>
      <c r="M9" s="41"/>
      <c r="N9" s="31" t="e">
        <f t="shared" si="3"/>
        <v>#VALUE!</v>
      </c>
      <c r="O9" s="40" t="e">
        <f t="shared" si="4"/>
        <v>#VALUE!</v>
      </c>
      <c r="P9" s="40" t="e">
        <f t="shared" si="5"/>
        <v>#VALUE!</v>
      </c>
      <c r="Q9" s="40">
        <f t="shared" si="6"/>
        <v>35.989999999999995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</row>
    <row r="10" spans="1:56" s="7" customFormat="1" ht="23.25">
      <c r="A10" s="69" t="s">
        <v>25</v>
      </c>
      <c r="B10" s="190" t="s">
        <v>1912</v>
      </c>
      <c r="C10" s="69" t="s">
        <v>2076</v>
      </c>
      <c r="D10" s="206">
        <v>42.99</v>
      </c>
      <c r="E10" s="62">
        <v>13.97</v>
      </c>
      <c r="F10" s="62">
        <v>13.47</v>
      </c>
      <c r="G10" s="62">
        <v>12.97</v>
      </c>
      <c r="H10" s="62">
        <v>12.47</v>
      </c>
      <c r="I10" s="62"/>
      <c r="J10" s="40" t="b">
        <f t="shared" si="0"/>
        <v>0</v>
      </c>
      <c r="K10" s="42" t="str">
        <f t="shared" si="1"/>
        <v>Select Embellishment Service</v>
      </c>
      <c r="L10" s="40" t="e">
        <f t="shared" si="2"/>
        <v>#VALUE!</v>
      </c>
      <c r="M10" s="41"/>
      <c r="N10" s="31" t="e">
        <f t="shared" si="3"/>
        <v>#VALUE!</v>
      </c>
      <c r="O10" s="40" t="e">
        <f t="shared" si="4"/>
        <v>#VALUE!</v>
      </c>
      <c r="P10" s="40" t="e">
        <f t="shared" si="5"/>
        <v>#VALUE!</v>
      </c>
      <c r="Q10" s="40">
        <f t="shared" si="6"/>
        <v>48.99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</row>
    <row r="11" spans="1:56" s="7" customFormat="1" ht="23.25">
      <c r="A11" s="69" t="s">
        <v>2424</v>
      </c>
      <c r="B11" s="190" t="s">
        <v>1912</v>
      </c>
      <c r="C11" s="61" t="s">
        <v>2453</v>
      </c>
      <c r="D11" s="62">
        <v>69.989999999999995</v>
      </c>
      <c r="E11" s="62">
        <v>20</v>
      </c>
      <c r="F11" s="62">
        <v>20</v>
      </c>
      <c r="G11" s="62">
        <v>20</v>
      </c>
      <c r="H11" s="62">
        <v>20</v>
      </c>
      <c r="I11" s="62"/>
      <c r="J11" s="40" t="b">
        <f t="shared" si="0"/>
        <v>0</v>
      </c>
      <c r="K11" s="42" t="str">
        <f t="shared" si="1"/>
        <v>Select Embellishment Service</v>
      </c>
      <c r="L11" s="40" t="e">
        <f t="shared" si="2"/>
        <v>#VALUE!</v>
      </c>
      <c r="M11" s="41"/>
      <c r="N11" s="31" t="e">
        <f t="shared" si="3"/>
        <v>#VALUE!</v>
      </c>
      <c r="O11" s="40" t="e">
        <f t="shared" si="4"/>
        <v>#VALUE!</v>
      </c>
      <c r="P11" s="40" t="e">
        <f t="shared" si="5"/>
        <v>#VALUE!</v>
      </c>
      <c r="Q11" s="40">
        <f t="shared" si="6"/>
        <v>75.989999999999995</v>
      </c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</row>
    <row r="12" spans="1:56" s="7" customFormat="1" ht="23.25">
      <c r="A12" s="69" t="s">
        <v>1829</v>
      </c>
      <c r="B12" s="190" t="s">
        <v>1912</v>
      </c>
      <c r="C12" s="69" t="s">
        <v>2142</v>
      </c>
      <c r="D12" s="206">
        <v>44.99</v>
      </c>
      <c r="E12" s="62">
        <v>10</v>
      </c>
      <c r="F12" s="62">
        <v>10</v>
      </c>
      <c r="G12" s="62">
        <v>10</v>
      </c>
      <c r="H12" s="62">
        <v>10</v>
      </c>
      <c r="I12" s="62"/>
      <c r="J12" s="40" t="b">
        <f t="shared" si="0"/>
        <v>0</v>
      </c>
      <c r="K12" s="42" t="str">
        <f t="shared" si="1"/>
        <v>Select Embellishment Service</v>
      </c>
      <c r="L12" s="40" t="e">
        <f t="shared" si="2"/>
        <v>#VALUE!</v>
      </c>
      <c r="M12" s="41"/>
      <c r="N12" s="31" t="e">
        <f t="shared" si="3"/>
        <v>#VALUE!</v>
      </c>
      <c r="O12" s="40" t="e">
        <f t="shared" si="4"/>
        <v>#VALUE!</v>
      </c>
      <c r="P12" s="40" t="e">
        <f t="shared" si="5"/>
        <v>#VALUE!</v>
      </c>
      <c r="Q12" s="40">
        <f t="shared" si="6"/>
        <v>50.99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</row>
    <row r="13" spans="1:56" s="7" customFormat="1" ht="23.25">
      <c r="A13" s="69" t="s">
        <v>2425</v>
      </c>
      <c r="B13" s="190" t="s">
        <v>1912</v>
      </c>
      <c r="C13" s="61" t="s">
        <v>2454</v>
      </c>
      <c r="D13" s="62">
        <v>20.99</v>
      </c>
      <c r="E13" s="62">
        <v>10</v>
      </c>
      <c r="F13" s="62">
        <v>10</v>
      </c>
      <c r="G13" s="62">
        <v>10</v>
      </c>
      <c r="H13" s="62">
        <v>10</v>
      </c>
      <c r="I13" s="62"/>
      <c r="J13" s="40" t="b">
        <f t="shared" si="0"/>
        <v>0</v>
      </c>
      <c r="K13" s="42" t="str">
        <f t="shared" si="1"/>
        <v>Select Embellishment Service</v>
      </c>
      <c r="L13" s="40" t="e">
        <f t="shared" si="2"/>
        <v>#VALUE!</v>
      </c>
      <c r="M13" s="41"/>
      <c r="N13" s="31" t="e">
        <f t="shared" si="3"/>
        <v>#VALUE!</v>
      </c>
      <c r="O13" s="40" t="e">
        <f t="shared" si="4"/>
        <v>#VALUE!</v>
      </c>
      <c r="P13" s="40" t="e">
        <f t="shared" si="5"/>
        <v>#VALUE!</v>
      </c>
      <c r="Q13" s="40">
        <f t="shared" si="6"/>
        <v>26.99</v>
      </c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</row>
    <row r="14" spans="1:56" s="7" customFormat="1" ht="23.25">
      <c r="A14" s="69" t="s">
        <v>26</v>
      </c>
      <c r="B14" s="190" t="s">
        <v>1912</v>
      </c>
      <c r="C14" s="69" t="s">
        <v>2075</v>
      </c>
      <c r="D14" s="206">
        <v>48.99</v>
      </c>
      <c r="E14" s="62">
        <v>15.97</v>
      </c>
      <c r="F14" s="62">
        <v>15.47</v>
      </c>
      <c r="G14" s="62">
        <v>14.97</v>
      </c>
      <c r="H14" s="62">
        <v>13.97</v>
      </c>
      <c r="I14" s="62"/>
      <c r="J14" s="40" t="b">
        <f t="shared" si="0"/>
        <v>0</v>
      </c>
      <c r="K14" s="42" t="str">
        <f t="shared" si="1"/>
        <v>Select Embellishment Service</v>
      </c>
      <c r="L14" s="40" t="e">
        <f t="shared" si="2"/>
        <v>#VALUE!</v>
      </c>
      <c r="M14" s="41"/>
      <c r="N14" s="31" t="e">
        <f t="shared" si="3"/>
        <v>#VALUE!</v>
      </c>
      <c r="O14" s="40" t="e">
        <f t="shared" si="4"/>
        <v>#VALUE!</v>
      </c>
      <c r="P14" s="40" t="e">
        <f t="shared" si="5"/>
        <v>#VALUE!</v>
      </c>
      <c r="Q14" s="40">
        <f t="shared" si="6"/>
        <v>54.99</v>
      </c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</row>
    <row r="15" spans="1:56" s="7" customFormat="1" ht="23.25">
      <c r="A15" s="69" t="s">
        <v>27</v>
      </c>
      <c r="B15" s="190" t="s">
        <v>1912</v>
      </c>
      <c r="C15" s="61" t="s">
        <v>2077</v>
      </c>
      <c r="D15" s="62">
        <v>48.99</v>
      </c>
      <c r="E15" s="62">
        <v>16.97</v>
      </c>
      <c r="F15" s="62">
        <v>16.47</v>
      </c>
      <c r="G15" s="62">
        <v>15.97</v>
      </c>
      <c r="H15" s="62">
        <v>14.97</v>
      </c>
      <c r="I15" s="62"/>
      <c r="J15" s="40" t="b">
        <f t="shared" si="0"/>
        <v>0</v>
      </c>
      <c r="K15" s="42" t="str">
        <f t="shared" si="1"/>
        <v>Select Embellishment Service</v>
      </c>
      <c r="L15" s="40" t="e">
        <f t="shared" si="2"/>
        <v>#VALUE!</v>
      </c>
      <c r="M15" s="41"/>
      <c r="N15" s="31" t="e">
        <f t="shared" si="3"/>
        <v>#VALUE!</v>
      </c>
      <c r="O15" s="40" t="e">
        <f t="shared" si="4"/>
        <v>#VALUE!</v>
      </c>
      <c r="P15" s="40" t="e">
        <f t="shared" si="5"/>
        <v>#VALUE!</v>
      </c>
      <c r="Q15" s="40">
        <f t="shared" si="6"/>
        <v>54.99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</row>
    <row r="16" spans="1:56" s="7" customFormat="1" ht="23.25">
      <c r="A16" s="69" t="s">
        <v>28</v>
      </c>
      <c r="B16" s="190" t="s">
        <v>1912</v>
      </c>
      <c r="C16" s="69" t="s">
        <v>2073</v>
      </c>
      <c r="D16" s="206">
        <v>42.99</v>
      </c>
      <c r="E16" s="62">
        <v>14.97</v>
      </c>
      <c r="F16" s="62">
        <v>14.47</v>
      </c>
      <c r="G16" s="62">
        <v>13.47</v>
      </c>
      <c r="H16" s="62">
        <v>12.97</v>
      </c>
      <c r="I16" s="62"/>
      <c r="J16" s="40" t="b">
        <f t="shared" si="0"/>
        <v>0</v>
      </c>
      <c r="K16" s="42" t="str">
        <f t="shared" si="1"/>
        <v>Select Embellishment Service</v>
      </c>
      <c r="L16" s="40" t="e">
        <f t="shared" si="2"/>
        <v>#VALUE!</v>
      </c>
      <c r="M16" s="41"/>
      <c r="N16" s="31" t="e">
        <f t="shared" si="3"/>
        <v>#VALUE!</v>
      </c>
      <c r="O16" s="40" t="e">
        <f t="shared" si="4"/>
        <v>#VALUE!</v>
      </c>
      <c r="P16" s="40" t="e">
        <f t="shared" si="5"/>
        <v>#VALUE!</v>
      </c>
      <c r="Q16" s="40">
        <f t="shared" si="6"/>
        <v>48.99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</row>
    <row r="17" spans="1:56" s="7" customFormat="1" ht="23.25">
      <c r="A17" s="69" t="s">
        <v>2428</v>
      </c>
      <c r="B17" s="190" t="s">
        <v>1912</v>
      </c>
      <c r="C17" s="69" t="s">
        <v>2457</v>
      </c>
      <c r="D17" s="206">
        <v>42.99</v>
      </c>
      <c r="E17" s="62">
        <v>10</v>
      </c>
      <c r="F17" s="62">
        <v>10</v>
      </c>
      <c r="G17" s="62">
        <v>10</v>
      </c>
      <c r="H17" s="62">
        <v>10</v>
      </c>
      <c r="I17" s="62"/>
      <c r="J17" s="40" t="b">
        <f t="shared" si="0"/>
        <v>0</v>
      </c>
      <c r="K17" s="42" t="str">
        <f t="shared" si="1"/>
        <v>Select Embellishment Service</v>
      </c>
      <c r="L17" s="40" t="e">
        <f t="shared" si="2"/>
        <v>#VALUE!</v>
      </c>
      <c r="M17" s="41"/>
      <c r="N17" s="31" t="e">
        <f t="shared" si="3"/>
        <v>#VALUE!</v>
      </c>
      <c r="O17" s="40" t="e">
        <f t="shared" si="4"/>
        <v>#VALUE!</v>
      </c>
      <c r="P17" s="40" t="e">
        <f t="shared" si="5"/>
        <v>#VALUE!</v>
      </c>
      <c r="Q17" s="40">
        <f t="shared" si="6"/>
        <v>48.99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</row>
    <row r="18" spans="1:56" s="7" customFormat="1" ht="23.25">
      <c r="A18" s="69" t="s">
        <v>2429</v>
      </c>
      <c r="B18" s="190" t="s">
        <v>1912</v>
      </c>
      <c r="C18" s="69" t="s">
        <v>2458</v>
      </c>
      <c r="D18" s="206">
        <v>58.99</v>
      </c>
      <c r="E18" s="62">
        <v>10</v>
      </c>
      <c r="F18" s="62">
        <v>10</v>
      </c>
      <c r="G18" s="62">
        <v>10</v>
      </c>
      <c r="H18" s="62">
        <v>10</v>
      </c>
      <c r="I18" s="62"/>
      <c r="J18" s="40" t="b">
        <f t="shared" si="0"/>
        <v>0</v>
      </c>
      <c r="K18" s="42" t="str">
        <f t="shared" si="1"/>
        <v>Select Embellishment Service</v>
      </c>
      <c r="L18" s="40" t="e">
        <f t="shared" si="2"/>
        <v>#VALUE!</v>
      </c>
      <c r="M18" s="41"/>
      <c r="N18" s="31" t="e">
        <f t="shared" si="3"/>
        <v>#VALUE!</v>
      </c>
      <c r="O18" s="40" t="e">
        <f t="shared" si="4"/>
        <v>#VALUE!</v>
      </c>
      <c r="P18" s="40" t="e">
        <f t="shared" si="5"/>
        <v>#VALUE!</v>
      </c>
      <c r="Q18" s="40">
        <f t="shared" si="6"/>
        <v>64.990000000000009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</row>
    <row r="19" spans="1:56" s="7" customFormat="1" ht="23.25">
      <c r="A19" s="61" t="s">
        <v>2393</v>
      </c>
      <c r="B19" s="191" t="s">
        <v>1911</v>
      </c>
      <c r="C19" s="61" t="s">
        <v>2398</v>
      </c>
      <c r="D19" s="62">
        <v>10.99</v>
      </c>
      <c r="E19" s="62">
        <v>5</v>
      </c>
      <c r="F19" s="62">
        <v>5</v>
      </c>
      <c r="G19" s="62">
        <v>5</v>
      </c>
      <c r="H19" s="62">
        <v>5</v>
      </c>
      <c r="I19" s="62"/>
      <c r="J19" s="40" t="b">
        <f t="shared" si="0"/>
        <v>0</v>
      </c>
      <c r="K19" s="42" t="str">
        <f t="shared" si="1"/>
        <v>Select Embellishment Service</v>
      </c>
      <c r="L19" s="40" t="e">
        <f t="shared" si="2"/>
        <v>#VALUE!</v>
      </c>
      <c r="M19" s="41"/>
      <c r="N19" s="31" t="e">
        <f t="shared" si="3"/>
        <v>#VALUE!</v>
      </c>
      <c r="O19" s="40" t="e">
        <f t="shared" si="4"/>
        <v>#VALUE!</v>
      </c>
      <c r="P19" s="40" t="e">
        <f t="shared" si="5"/>
        <v>#VALUE!</v>
      </c>
      <c r="Q19" s="40">
        <f t="shared" si="6"/>
        <v>16.990000000000002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</row>
    <row r="20" spans="1:56" s="7" customFormat="1" ht="23.25">
      <c r="A20" s="61" t="s">
        <v>2364</v>
      </c>
      <c r="B20" s="191" t="s">
        <v>1911</v>
      </c>
      <c r="C20" s="61" t="s">
        <v>2380</v>
      </c>
      <c r="D20" s="62">
        <v>10.99</v>
      </c>
      <c r="E20" s="62">
        <v>8.48</v>
      </c>
      <c r="F20" s="62">
        <v>8.14</v>
      </c>
      <c r="G20" s="62">
        <v>7.8</v>
      </c>
      <c r="H20" s="62">
        <v>7.46</v>
      </c>
      <c r="I20" s="62"/>
      <c r="J20" s="40" t="b">
        <f t="shared" si="0"/>
        <v>0</v>
      </c>
      <c r="K20" s="42" t="str">
        <f t="shared" si="1"/>
        <v>Select Embellishment Service</v>
      </c>
      <c r="L20" s="40" t="e">
        <f t="shared" si="2"/>
        <v>#VALUE!</v>
      </c>
      <c r="M20" s="41"/>
      <c r="N20" s="31" t="e">
        <f t="shared" si="3"/>
        <v>#VALUE!</v>
      </c>
      <c r="O20" s="40" t="e">
        <f t="shared" si="4"/>
        <v>#VALUE!</v>
      </c>
      <c r="P20" s="40" t="e">
        <f t="shared" si="5"/>
        <v>#VALUE!</v>
      </c>
      <c r="Q20" s="40">
        <f t="shared" si="6"/>
        <v>16.990000000000002</v>
      </c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</row>
    <row r="21" spans="1:56" s="7" customFormat="1" ht="23.25">
      <c r="A21" s="61" t="s">
        <v>1816</v>
      </c>
      <c r="B21" s="191" t="s">
        <v>1911</v>
      </c>
      <c r="C21" s="61" t="s">
        <v>2082</v>
      </c>
      <c r="D21" s="62">
        <v>10.99</v>
      </c>
      <c r="E21" s="62">
        <v>5</v>
      </c>
      <c r="F21" s="62">
        <v>5</v>
      </c>
      <c r="G21" s="62">
        <v>5</v>
      </c>
      <c r="H21" s="62">
        <v>5</v>
      </c>
      <c r="I21" s="62"/>
      <c r="J21" s="40" t="b">
        <f t="shared" si="0"/>
        <v>0</v>
      </c>
      <c r="K21" s="42" t="str">
        <f t="shared" si="1"/>
        <v>Select Embellishment Service</v>
      </c>
      <c r="L21" s="40" t="e">
        <f t="shared" si="2"/>
        <v>#VALUE!</v>
      </c>
      <c r="M21" s="41"/>
      <c r="N21" s="31" t="e">
        <f t="shared" si="3"/>
        <v>#VALUE!</v>
      </c>
      <c r="O21" s="40" t="e">
        <f t="shared" si="4"/>
        <v>#VALUE!</v>
      </c>
      <c r="P21" s="40" t="e">
        <f t="shared" si="5"/>
        <v>#VALUE!</v>
      </c>
      <c r="Q21" s="40">
        <f t="shared" si="6"/>
        <v>16.990000000000002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</row>
    <row r="22" spans="1:56" s="7" customFormat="1" ht="23.25">
      <c r="A22" s="61" t="s">
        <v>2064</v>
      </c>
      <c r="B22" s="191" t="s">
        <v>1911</v>
      </c>
      <c r="C22" s="61" t="s">
        <v>2149</v>
      </c>
      <c r="D22" s="62">
        <v>24.99</v>
      </c>
      <c r="E22" s="62">
        <v>8.4700000000000006</v>
      </c>
      <c r="F22" s="62">
        <v>8.4700000000000006</v>
      </c>
      <c r="G22" s="62">
        <v>7.97</v>
      </c>
      <c r="H22" s="62">
        <v>7.47</v>
      </c>
      <c r="I22" s="62"/>
      <c r="J22" s="40" t="b">
        <f t="shared" si="0"/>
        <v>0</v>
      </c>
      <c r="K22" s="42" t="str">
        <f t="shared" si="1"/>
        <v>Select Embellishment Service</v>
      </c>
      <c r="L22" s="40" t="e">
        <f t="shared" si="2"/>
        <v>#VALUE!</v>
      </c>
      <c r="M22" s="41"/>
      <c r="N22" s="31" t="e">
        <f t="shared" si="3"/>
        <v>#VALUE!</v>
      </c>
      <c r="O22" s="40" t="e">
        <f t="shared" si="4"/>
        <v>#VALUE!</v>
      </c>
      <c r="P22" s="40" t="e">
        <f t="shared" si="5"/>
        <v>#VALUE!</v>
      </c>
      <c r="Q22" s="40">
        <f t="shared" si="6"/>
        <v>30.99</v>
      </c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</row>
    <row r="23" spans="1:56" s="7" customFormat="1" ht="23.25">
      <c r="A23" s="61" t="s">
        <v>2367</v>
      </c>
      <c r="B23" s="191" t="s">
        <v>1911</v>
      </c>
      <c r="C23" s="61" t="s">
        <v>2383</v>
      </c>
      <c r="D23" s="62">
        <v>10.99</v>
      </c>
      <c r="E23" s="62">
        <v>5</v>
      </c>
      <c r="F23" s="62">
        <v>5</v>
      </c>
      <c r="G23" s="62">
        <v>5</v>
      </c>
      <c r="H23" s="62">
        <v>5</v>
      </c>
      <c r="I23" s="62"/>
      <c r="J23" s="40" t="b">
        <f t="shared" si="0"/>
        <v>0</v>
      </c>
      <c r="K23" s="42" t="str">
        <f t="shared" si="1"/>
        <v>Select Embellishment Service</v>
      </c>
      <c r="L23" s="40" t="e">
        <f t="shared" si="2"/>
        <v>#VALUE!</v>
      </c>
      <c r="M23" s="41"/>
      <c r="N23" s="31" t="e">
        <f t="shared" si="3"/>
        <v>#VALUE!</v>
      </c>
      <c r="O23" s="40" t="e">
        <f t="shared" si="4"/>
        <v>#VALUE!</v>
      </c>
      <c r="P23" s="40" t="e">
        <f t="shared" si="5"/>
        <v>#VALUE!</v>
      </c>
      <c r="Q23" s="40">
        <f t="shared" si="6"/>
        <v>16.990000000000002</v>
      </c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</row>
    <row r="24" spans="1:56" s="7" customFormat="1" ht="23.25">
      <c r="A24" s="61" t="s">
        <v>2369</v>
      </c>
      <c r="B24" s="191" t="s">
        <v>1911</v>
      </c>
      <c r="C24" s="61" t="s">
        <v>2385</v>
      </c>
      <c r="D24" s="62">
        <v>18.989999999999998</v>
      </c>
      <c r="E24" s="62">
        <v>16.47</v>
      </c>
      <c r="F24" s="62">
        <v>15.97</v>
      </c>
      <c r="G24" s="62">
        <v>14.97</v>
      </c>
      <c r="H24" s="62">
        <v>14.47</v>
      </c>
      <c r="I24" s="62"/>
      <c r="J24" s="40" t="b">
        <f t="shared" si="0"/>
        <v>0</v>
      </c>
      <c r="K24" s="42" t="str">
        <f t="shared" si="1"/>
        <v>Select Embellishment Service</v>
      </c>
      <c r="L24" s="40" t="e">
        <f t="shared" si="2"/>
        <v>#VALUE!</v>
      </c>
      <c r="M24" s="41"/>
      <c r="N24" s="31" t="e">
        <f t="shared" si="3"/>
        <v>#VALUE!</v>
      </c>
      <c r="O24" s="40" t="e">
        <f t="shared" si="4"/>
        <v>#VALUE!</v>
      </c>
      <c r="P24" s="40" t="e">
        <f t="shared" si="5"/>
        <v>#VALUE!</v>
      </c>
      <c r="Q24" s="40">
        <f t="shared" si="6"/>
        <v>24.99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</row>
    <row r="25" spans="1:56" s="7" customFormat="1" ht="23.25">
      <c r="A25" s="61" t="s">
        <v>2368</v>
      </c>
      <c r="B25" s="191" t="s">
        <v>1911</v>
      </c>
      <c r="C25" s="61" t="s">
        <v>2384</v>
      </c>
      <c r="D25" s="62">
        <v>10.99</v>
      </c>
      <c r="E25" s="62">
        <v>5</v>
      </c>
      <c r="F25" s="62">
        <v>5</v>
      </c>
      <c r="G25" s="62">
        <v>5</v>
      </c>
      <c r="H25" s="62">
        <v>5</v>
      </c>
      <c r="I25" s="62"/>
      <c r="J25" s="40" t="b">
        <f t="shared" si="0"/>
        <v>0</v>
      </c>
      <c r="K25" s="42" t="str">
        <f t="shared" si="1"/>
        <v>Select Embellishment Service</v>
      </c>
      <c r="L25" s="40" t="e">
        <f t="shared" si="2"/>
        <v>#VALUE!</v>
      </c>
      <c r="M25" s="41"/>
      <c r="N25" s="31" t="e">
        <f t="shared" si="3"/>
        <v>#VALUE!</v>
      </c>
      <c r="O25" s="40" t="e">
        <f t="shared" si="4"/>
        <v>#VALUE!</v>
      </c>
      <c r="P25" s="40" t="e">
        <f t="shared" si="5"/>
        <v>#VALUE!</v>
      </c>
      <c r="Q25" s="40">
        <f t="shared" si="6"/>
        <v>16.990000000000002</v>
      </c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</row>
    <row r="26" spans="1:56" s="7" customFormat="1" ht="23.25">
      <c r="A26" s="61" t="s">
        <v>2365</v>
      </c>
      <c r="B26" s="191" t="s">
        <v>1911</v>
      </c>
      <c r="C26" s="61" t="s">
        <v>2381</v>
      </c>
      <c r="D26" s="62">
        <v>10.99</v>
      </c>
      <c r="E26" s="62">
        <v>3</v>
      </c>
      <c r="F26" s="62">
        <v>3</v>
      </c>
      <c r="G26" s="62">
        <v>3</v>
      </c>
      <c r="H26" s="62">
        <v>3</v>
      </c>
      <c r="I26" s="62"/>
      <c r="J26" s="40" t="b">
        <f t="shared" si="0"/>
        <v>0</v>
      </c>
      <c r="K26" s="42" t="str">
        <f t="shared" si="1"/>
        <v>Select Embellishment Service</v>
      </c>
      <c r="L26" s="40" t="e">
        <f t="shared" si="2"/>
        <v>#VALUE!</v>
      </c>
      <c r="M26" s="41"/>
      <c r="N26" s="31" t="e">
        <f t="shared" si="3"/>
        <v>#VALUE!</v>
      </c>
      <c r="O26" s="40" t="e">
        <f t="shared" si="4"/>
        <v>#VALUE!</v>
      </c>
      <c r="P26" s="40" t="e">
        <f t="shared" si="5"/>
        <v>#VALUE!</v>
      </c>
      <c r="Q26" s="40">
        <f t="shared" si="6"/>
        <v>16.990000000000002</v>
      </c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</row>
    <row r="27" spans="1:56" s="7" customFormat="1" ht="23.25">
      <c r="A27" s="61" t="s">
        <v>2366</v>
      </c>
      <c r="B27" s="191" t="s">
        <v>1911</v>
      </c>
      <c r="C27" s="61" t="s">
        <v>2382</v>
      </c>
      <c r="D27" s="62">
        <v>10.99</v>
      </c>
      <c r="E27" s="62">
        <v>3</v>
      </c>
      <c r="F27" s="62">
        <v>3</v>
      </c>
      <c r="G27" s="62">
        <v>3</v>
      </c>
      <c r="H27" s="62">
        <v>3</v>
      </c>
      <c r="I27" s="62"/>
      <c r="J27" s="40" t="b">
        <f t="shared" si="0"/>
        <v>0</v>
      </c>
      <c r="K27" s="42" t="str">
        <f t="shared" si="1"/>
        <v>Select Embellishment Service</v>
      </c>
      <c r="L27" s="40" t="e">
        <f t="shared" si="2"/>
        <v>#VALUE!</v>
      </c>
      <c r="M27" s="41"/>
      <c r="N27" s="31" t="e">
        <f t="shared" si="3"/>
        <v>#VALUE!</v>
      </c>
      <c r="O27" s="40" t="e">
        <f t="shared" si="4"/>
        <v>#VALUE!</v>
      </c>
      <c r="P27" s="40" t="e">
        <f t="shared" si="5"/>
        <v>#VALUE!</v>
      </c>
      <c r="Q27" s="40">
        <f t="shared" si="6"/>
        <v>16.990000000000002</v>
      </c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</row>
    <row r="28" spans="1:56" s="7" customFormat="1" ht="23.25">
      <c r="A28" s="69" t="s">
        <v>1925</v>
      </c>
      <c r="B28" s="190" t="s">
        <v>1911</v>
      </c>
      <c r="C28" s="69" t="s">
        <v>2146</v>
      </c>
      <c r="D28" s="206">
        <v>29.99</v>
      </c>
      <c r="E28" s="62">
        <v>7</v>
      </c>
      <c r="F28" s="62">
        <v>7</v>
      </c>
      <c r="G28" s="62">
        <v>7</v>
      </c>
      <c r="H28" s="62">
        <v>7</v>
      </c>
      <c r="I28" s="62"/>
      <c r="J28" s="40" t="b">
        <f t="shared" si="0"/>
        <v>0</v>
      </c>
      <c r="K28" s="42" t="str">
        <f t="shared" si="1"/>
        <v>Select Embellishment Service</v>
      </c>
      <c r="L28" s="40" t="e">
        <f t="shared" si="2"/>
        <v>#VALUE!</v>
      </c>
      <c r="M28" s="41"/>
      <c r="N28" s="31" t="e">
        <f t="shared" si="3"/>
        <v>#VALUE!</v>
      </c>
      <c r="O28" s="40" t="e">
        <f t="shared" si="4"/>
        <v>#VALUE!</v>
      </c>
      <c r="P28" s="40" t="e">
        <f t="shared" si="5"/>
        <v>#VALUE!</v>
      </c>
      <c r="Q28" s="40">
        <f t="shared" si="6"/>
        <v>35.989999999999995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</row>
    <row r="29" spans="1:56" s="7" customFormat="1" ht="23.25">
      <c r="A29" s="69" t="s">
        <v>32</v>
      </c>
      <c r="B29" s="191" t="s">
        <v>1911</v>
      </c>
      <c r="C29" s="61" t="s">
        <v>2085</v>
      </c>
      <c r="D29" s="62">
        <v>10.99</v>
      </c>
      <c r="E29" s="62">
        <v>5</v>
      </c>
      <c r="F29" s="62">
        <v>5</v>
      </c>
      <c r="G29" s="62">
        <v>5</v>
      </c>
      <c r="H29" s="62">
        <v>5</v>
      </c>
      <c r="I29" s="62"/>
      <c r="J29" s="40" t="b">
        <f t="shared" si="0"/>
        <v>0</v>
      </c>
      <c r="K29" s="42" t="str">
        <f t="shared" si="1"/>
        <v>Select Embellishment Service</v>
      </c>
      <c r="L29" s="40" t="e">
        <f t="shared" si="2"/>
        <v>#VALUE!</v>
      </c>
      <c r="M29" s="41"/>
      <c r="N29" s="31" t="e">
        <f t="shared" si="3"/>
        <v>#VALUE!</v>
      </c>
      <c r="O29" s="40" t="e">
        <f t="shared" si="4"/>
        <v>#VALUE!</v>
      </c>
      <c r="P29" s="40" t="e">
        <f t="shared" si="5"/>
        <v>#VALUE!</v>
      </c>
      <c r="Q29" s="40">
        <f t="shared" si="6"/>
        <v>16.990000000000002</v>
      </c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</row>
    <row r="30" spans="1:56" s="7" customFormat="1" ht="23.25">
      <c r="A30" s="61" t="s">
        <v>2360</v>
      </c>
      <c r="B30" s="191" t="s">
        <v>1911</v>
      </c>
      <c r="C30" s="61" t="s">
        <v>2376</v>
      </c>
      <c r="D30" s="62">
        <v>10.99</v>
      </c>
      <c r="E30" s="62">
        <v>3</v>
      </c>
      <c r="F30" s="62">
        <v>3</v>
      </c>
      <c r="G30" s="62">
        <v>3</v>
      </c>
      <c r="H30" s="62">
        <v>3</v>
      </c>
      <c r="I30" s="62"/>
      <c r="J30" s="40" t="b">
        <f t="shared" si="0"/>
        <v>0</v>
      </c>
      <c r="K30" s="42" t="str">
        <f t="shared" si="1"/>
        <v>Select Embellishment Service</v>
      </c>
      <c r="L30" s="40" t="e">
        <f t="shared" si="2"/>
        <v>#VALUE!</v>
      </c>
      <c r="M30" s="41"/>
      <c r="N30" s="31" t="e">
        <f t="shared" si="3"/>
        <v>#VALUE!</v>
      </c>
      <c r="O30" s="40" t="e">
        <f t="shared" si="4"/>
        <v>#VALUE!</v>
      </c>
      <c r="P30" s="40" t="e">
        <f t="shared" si="5"/>
        <v>#VALUE!</v>
      </c>
      <c r="Q30" s="40">
        <f t="shared" si="6"/>
        <v>16.990000000000002</v>
      </c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</row>
    <row r="31" spans="1:56" s="7" customFormat="1" ht="23.25">
      <c r="A31" s="61" t="s">
        <v>1820</v>
      </c>
      <c r="B31" s="191" t="s">
        <v>1911</v>
      </c>
      <c r="C31" s="61" t="s">
        <v>2084</v>
      </c>
      <c r="D31" s="62">
        <v>10.99</v>
      </c>
      <c r="E31" s="62">
        <v>5</v>
      </c>
      <c r="F31" s="62">
        <v>5</v>
      </c>
      <c r="G31" s="62">
        <v>5</v>
      </c>
      <c r="H31" s="62">
        <v>5</v>
      </c>
      <c r="I31" s="62"/>
      <c r="J31" s="40" t="b">
        <f t="shared" si="0"/>
        <v>0</v>
      </c>
      <c r="K31" s="42" t="str">
        <f t="shared" si="1"/>
        <v>Select Embellishment Service</v>
      </c>
      <c r="L31" s="40" t="e">
        <f t="shared" si="2"/>
        <v>#VALUE!</v>
      </c>
      <c r="M31" s="41"/>
      <c r="N31" s="31" t="e">
        <f t="shared" si="3"/>
        <v>#VALUE!</v>
      </c>
      <c r="O31" s="40" t="e">
        <f t="shared" si="4"/>
        <v>#VALUE!</v>
      </c>
      <c r="P31" s="40" t="e">
        <f t="shared" si="5"/>
        <v>#VALUE!</v>
      </c>
      <c r="Q31" s="40">
        <f t="shared" si="6"/>
        <v>16.990000000000002</v>
      </c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</row>
    <row r="32" spans="1:56" s="7" customFormat="1" ht="23.25">
      <c r="A32" s="61" t="s">
        <v>2361</v>
      </c>
      <c r="B32" s="191" t="s">
        <v>1911</v>
      </c>
      <c r="C32" s="61" t="s">
        <v>2377</v>
      </c>
      <c r="D32" s="62">
        <v>26.85</v>
      </c>
      <c r="E32" s="62">
        <v>2.5</v>
      </c>
      <c r="F32" s="62">
        <v>2.5</v>
      </c>
      <c r="G32" s="62">
        <v>2.5</v>
      </c>
      <c r="H32" s="62">
        <v>2.5</v>
      </c>
      <c r="I32" s="62"/>
      <c r="J32" s="40" t="b">
        <f t="shared" si="0"/>
        <v>0</v>
      </c>
      <c r="K32" s="42" t="str">
        <f t="shared" si="1"/>
        <v>Select Embellishment Service</v>
      </c>
      <c r="L32" s="40" t="e">
        <f t="shared" si="2"/>
        <v>#VALUE!</v>
      </c>
      <c r="M32" s="41"/>
      <c r="N32" s="31" t="e">
        <f t="shared" si="3"/>
        <v>#VALUE!</v>
      </c>
      <c r="O32" s="40" t="e">
        <f t="shared" si="4"/>
        <v>#VALUE!</v>
      </c>
      <c r="P32" s="40" t="e">
        <f t="shared" si="5"/>
        <v>#VALUE!</v>
      </c>
      <c r="Q32" s="40">
        <f t="shared" si="6"/>
        <v>32.85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</row>
    <row r="33" spans="1:56" s="7" customFormat="1" ht="23.25">
      <c r="A33" s="61" t="s">
        <v>2362</v>
      </c>
      <c r="B33" s="191" t="s">
        <v>1911</v>
      </c>
      <c r="C33" s="61" t="s">
        <v>2378</v>
      </c>
      <c r="D33" s="62">
        <v>10.99</v>
      </c>
      <c r="E33" s="62">
        <v>5</v>
      </c>
      <c r="F33" s="62">
        <v>5</v>
      </c>
      <c r="G33" s="62">
        <v>5</v>
      </c>
      <c r="H33" s="62">
        <v>5</v>
      </c>
      <c r="I33" s="62"/>
      <c r="J33" s="40" t="b">
        <f t="shared" si="0"/>
        <v>0</v>
      </c>
      <c r="K33" s="42" t="str">
        <f t="shared" si="1"/>
        <v>Select Embellishment Service</v>
      </c>
      <c r="L33" s="40" t="e">
        <f t="shared" si="2"/>
        <v>#VALUE!</v>
      </c>
      <c r="M33" s="41"/>
      <c r="N33" s="31" t="e">
        <f t="shared" si="3"/>
        <v>#VALUE!</v>
      </c>
      <c r="O33" s="40" t="e">
        <f t="shared" si="4"/>
        <v>#VALUE!</v>
      </c>
      <c r="P33" s="40" t="e">
        <f t="shared" si="5"/>
        <v>#VALUE!</v>
      </c>
      <c r="Q33" s="40">
        <f t="shared" si="6"/>
        <v>16.990000000000002</v>
      </c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</row>
    <row r="34" spans="1:56" s="7" customFormat="1" ht="23.25">
      <c r="A34" s="69" t="s">
        <v>1821</v>
      </c>
      <c r="B34" s="190" t="s">
        <v>1911</v>
      </c>
      <c r="C34" s="69" t="s">
        <v>2099</v>
      </c>
      <c r="D34" s="206">
        <v>28.99</v>
      </c>
      <c r="E34" s="62">
        <v>5</v>
      </c>
      <c r="F34" s="62">
        <v>5</v>
      </c>
      <c r="G34" s="62">
        <v>5</v>
      </c>
      <c r="H34" s="62">
        <v>5</v>
      </c>
      <c r="I34" s="62"/>
      <c r="J34" s="40" t="b">
        <f t="shared" si="0"/>
        <v>0</v>
      </c>
      <c r="K34" s="42" t="str">
        <f t="shared" si="1"/>
        <v>Select Embellishment Service</v>
      </c>
      <c r="L34" s="40" t="e">
        <f t="shared" si="2"/>
        <v>#VALUE!</v>
      </c>
      <c r="M34" s="41"/>
      <c r="N34" s="31" t="e">
        <f t="shared" si="3"/>
        <v>#VALUE!</v>
      </c>
      <c r="O34" s="40" t="e">
        <f t="shared" si="4"/>
        <v>#VALUE!</v>
      </c>
      <c r="P34" s="40" t="e">
        <f t="shared" si="5"/>
        <v>#VALUE!</v>
      </c>
      <c r="Q34" s="40">
        <f t="shared" si="6"/>
        <v>34.989999999999995</v>
      </c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</row>
    <row r="35" spans="1:56" s="7" customFormat="1" ht="23.25">
      <c r="A35" s="61" t="s">
        <v>24</v>
      </c>
      <c r="B35" s="191" t="s">
        <v>1911</v>
      </c>
      <c r="C35" s="61" t="s">
        <v>2129</v>
      </c>
      <c r="D35" s="62">
        <v>28.85</v>
      </c>
      <c r="E35" s="62">
        <v>5</v>
      </c>
      <c r="F35" s="62">
        <v>5</v>
      </c>
      <c r="G35" s="62">
        <v>5</v>
      </c>
      <c r="H35" s="62">
        <v>5</v>
      </c>
      <c r="I35" s="62"/>
      <c r="J35" s="40" t="b">
        <f t="shared" si="0"/>
        <v>0</v>
      </c>
      <c r="K35" s="42" t="str">
        <f t="shared" si="1"/>
        <v>Select Embellishment Service</v>
      </c>
      <c r="L35" s="40" t="e">
        <f t="shared" si="2"/>
        <v>#VALUE!</v>
      </c>
      <c r="M35" s="41"/>
      <c r="N35" s="31" t="e">
        <f t="shared" si="3"/>
        <v>#VALUE!</v>
      </c>
      <c r="O35" s="40" t="e">
        <f t="shared" si="4"/>
        <v>#VALUE!</v>
      </c>
      <c r="P35" s="40" t="e">
        <f t="shared" si="5"/>
        <v>#VALUE!</v>
      </c>
      <c r="Q35" s="40">
        <f t="shared" si="6"/>
        <v>34.85</v>
      </c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</row>
    <row r="36" spans="1:56" s="7" customFormat="1" ht="23.25">
      <c r="A36" s="189" t="s">
        <v>2370</v>
      </c>
      <c r="B36" s="191" t="s">
        <v>1911</v>
      </c>
      <c r="C36" s="61" t="s">
        <v>2386</v>
      </c>
      <c r="D36" s="62">
        <v>10.99</v>
      </c>
      <c r="E36" s="62">
        <v>5</v>
      </c>
      <c r="F36" s="62">
        <v>5</v>
      </c>
      <c r="G36" s="62">
        <v>5</v>
      </c>
      <c r="H36" s="62">
        <v>5</v>
      </c>
      <c r="I36" s="62"/>
      <c r="J36" s="40" t="b">
        <f t="shared" si="0"/>
        <v>0</v>
      </c>
      <c r="K36" s="42" t="str">
        <f t="shared" si="1"/>
        <v>Select Embellishment Service</v>
      </c>
      <c r="L36" s="40" t="e">
        <f t="shared" si="2"/>
        <v>#VALUE!</v>
      </c>
      <c r="M36" s="41"/>
      <c r="N36" s="31" t="e">
        <f t="shared" si="3"/>
        <v>#VALUE!</v>
      </c>
      <c r="O36" s="40" t="e">
        <f t="shared" si="4"/>
        <v>#VALUE!</v>
      </c>
      <c r="P36" s="40" t="e">
        <f t="shared" si="5"/>
        <v>#VALUE!</v>
      </c>
      <c r="Q36" s="40">
        <f t="shared" si="6"/>
        <v>16.990000000000002</v>
      </c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</row>
    <row r="37" spans="1:56" s="7" customFormat="1" ht="23.25">
      <c r="A37" s="189" t="s">
        <v>34</v>
      </c>
      <c r="B37" s="191" t="s">
        <v>1911</v>
      </c>
      <c r="C37" s="61" t="s">
        <v>2148</v>
      </c>
      <c r="D37" s="62">
        <v>10.99</v>
      </c>
      <c r="E37" s="62">
        <v>5</v>
      </c>
      <c r="F37" s="62">
        <v>5</v>
      </c>
      <c r="G37" s="62">
        <v>5</v>
      </c>
      <c r="H37" s="62">
        <v>5</v>
      </c>
      <c r="I37" s="62"/>
      <c r="J37" s="40" t="b">
        <f t="shared" si="0"/>
        <v>0</v>
      </c>
      <c r="K37" s="42" t="str">
        <f t="shared" si="1"/>
        <v>Select Embellishment Service</v>
      </c>
      <c r="L37" s="40" t="e">
        <f t="shared" si="2"/>
        <v>#VALUE!</v>
      </c>
      <c r="M37" s="41"/>
      <c r="N37" s="31" t="e">
        <f t="shared" si="3"/>
        <v>#VALUE!</v>
      </c>
      <c r="O37" s="40" t="e">
        <f t="shared" si="4"/>
        <v>#VALUE!</v>
      </c>
      <c r="P37" s="40" t="e">
        <f t="shared" si="5"/>
        <v>#VALUE!</v>
      </c>
      <c r="Q37" s="40">
        <f t="shared" si="6"/>
        <v>16.990000000000002</v>
      </c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</row>
    <row r="38" spans="1:56" s="7" customFormat="1" ht="23.25">
      <c r="A38" s="189" t="s">
        <v>2371</v>
      </c>
      <c r="B38" s="191" t="s">
        <v>1911</v>
      </c>
      <c r="C38" s="61" t="s">
        <v>2387</v>
      </c>
      <c r="D38" s="62">
        <v>10.99</v>
      </c>
      <c r="E38" s="62">
        <v>4</v>
      </c>
      <c r="F38" s="62">
        <v>4</v>
      </c>
      <c r="G38" s="62">
        <v>4</v>
      </c>
      <c r="H38" s="62">
        <v>4</v>
      </c>
      <c r="I38" s="62"/>
      <c r="J38" s="40" t="b">
        <f t="shared" si="0"/>
        <v>0</v>
      </c>
      <c r="K38" s="42" t="str">
        <f t="shared" si="1"/>
        <v>Select Embellishment Service</v>
      </c>
      <c r="L38" s="40" t="e">
        <f t="shared" si="2"/>
        <v>#VALUE!</v>
      </c>
      <c r="M38" s="41"/>
      <c r="N38" s="31" t="e">
        <f t="shared" si="3"/>
        <v>#VALUE!</v>
      </c>
      <c r="O38" s="40" t="e">
        <f t="shared" si="4"/>
        <v>#VALUE!</v>
      </c>
      <c r="P38" s="40" t="e">
        <f t="shared" si="5"/>
        <v>#VALUE!</v>
      </c>
      <c r="Q38" s="40">
        <f t="shared" si="6"/>
        <v>16.990000000000002</v>
      </c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</row>
    <row r="39" spans="1:56" ht="23.25">
      <c r="A39" s="187" t="s">
        <v>35</v>
      </c>
      <c r="B39" s="190" t="s">
        <v>1911</v>
      </c>
      <c r="C39" s="69" t="s">
        <v>2128</v>
      </c>
      <c r="D39" s="206">
        <v>58.99</v>
      </c>
      <c r="E39" s="62">
        <v>19.97</v>
      </c>
      <c r="F39" s="62">
        <v>18.97</v>
      </c>
      <c r="G39" s="62">
        <v>18.47</v>
      </c>
      <c r="H39" s="62">
        <v>17.47</v>
      </c>
      <c r="I39" s="62"/>
      <c r="J39" s="40" t="b">
        <f t="shared" ref="J39:J59" si="7">IF($C$4=$E$5,E39,IF($C$4=$F$5,F39,IF($C$4=$G$5,G39,IF($C$4=$H$5,H39))))</f>
        <v>0</v>
      </c>
      <c r="K39" s="42" t="str">
        <f t="shared" ref="K39:K72" si="8">IF(OR(K$3="Print",K$3="Heat Transfer"),3,IF($K$3="FUSION",8,IF($K$3="DTG",4.5,IF($K$3="Sublimation",0,IF(K$3="Select Embellishment Type","Select Embellishment Service",4)))))</f>
        <v>Select Embellishment Service</v>
      </c>
      <c r="L39" s="40" t="e">
        <f t="shared" ref="L39:L59" si="9">J39+K39</f>
        <v>#VALUE!</v>
      </c>
      <c r="M39" s="43"/>
      <c r="N39" s="31" t="e">
        <f t="shared" ref="N39:N59" si="10">P$3</f>
        <v>#VALUE!</v>
      </c>
      <c r="O39" s="40" t="e">
        <f t="shared" ref="O39:O59" si="11">(L39/(1-N39))-L39</f>
        <v>#VALUE!</v>
      </c>
      <c r="P39" s="40" t="e">
        <f t="shared" ref="P39:P59" si="12">O39+L39</f>
        <v>#VALUE!</v>
      </c>
      <c r="Q39" s="40">
        <f t="shared" ref="Q39:Q59" si="13">D39+6</f>
        <v>64.990000000000009</v>
      </c>
      <c r="R39" s="20"/>
      <c r="S39" s="20"/>
      <c r="T39" s="20"/>
      <c r="U39" s="20"/>
      <c r="V39" s="20"/>
      <c r="W39" s="20"/>
    </row>
    <row r="40" spans="1:56" ht="23.25">
      <c r="A40" s="187" t="s">
        <v>2406</v>
      </c>
      <c r="B40" s="191" t="s">
        <v>1911</v>
      </c>
      <c r="C40" s="61" t="s">
        <v>2435</v>
      </c>
      <c r="D40" s="62">
        <v>31.99</v>
      </c>
      <c r="E40" s="62">
        <v>15</v>
      </c>
      <c r="F40" s="62">
        <v>15</v>
      </c>
      <c r="G40" s="62">
        <v>15</v>
      </c>
      <c r="H40" s="62">
        <v>15</v>
      </c>
      <c r="I40" s="62"/>
      <c r="J40" s="40" t="b">
        <f t="shared" si="7"/>
        <v>0</v>
      </c>
      <c r="K40" s="42" t="str">
        <f t="shared" si="8"/>
        <v>Select Embellishment Service</v>
      </c>
      <c r="L40" s="40" t="e">
        <f t="shared" si="9"/>
        <v>#VALUE!</v>
      </c>
      <c r="M40" s="43"/>
      <c r="N40" s="31" t="e">
        <f t="shared" si="10"/>
        <v>#VALUE!</v>
      </c>
      <c r="O40" s="40" t="e">
        <f t="shared" si="11"/>
        <v>#VALUE!</v>
      </c>
      <c r="P40" s="40" t="e">
        <f t="shared" si="12"/>
        <v>#VALUE!</v>
      </c>
      <c r="Q40" s="40">
        <f t="shared" si="13"/>
        <v>37.989999999999995</v>
      </c>
      <c r="R40" s="20"/>
      <c r="S40" s="20"/>
      <c r="T40" s="20"/>
      <c r="U40" s="20"/>
      <c r="V40" s="20"/>
      <c r="W40" s="20"/>
    </row>
    <row r="41" spans="1:56" s="50" customFormat="1" ht="23.25">
      <c r="A41" s="189" t="s">
        <v>1921</v>
      </c>
      <c r="B41" s="191" t="s">
        <v>1911</v>
      </c>
      <c r="C41" s="61" t="s">
        <v>2130</v>
      </c>
      <c r="D41" s="62">
        <v>45.99</v>
      </c>
      <c r="E41" s="62">
        <v>11</v>
      </c>
      <c r="F41" s="62">
        <v>11</v>
      </c>
      <c r="G41" s="62">
        <v>11</v>
      </c>
      <c r="H41" s="62">
        <v>11</v>
      </c>
      <c r="I41" s="62"/>
      <c r="J41" s="40" t="b">
        <f t="shared" si="7"/>
        <v>0</v>
      </c>
      <c r="K41" s="42" t="str">
        <f t="shared" si="8"/>
        <v>Select Embellishment Service</v>
      </c>
      <c r="L41" s="40" t="e">
        <f t="shared" si="9"/>
        <v>#VALUE!</v>
      </c>
      <c r="M41" s="43"/>
      <c r="N41" s="31" t="e">
        <f t="shared" si="10"/>
        <v>#VALUE!</v>
      </c>
      <c r="O41" s="40" t="e">
        <f t="shared" si="11"/>
        <v>#VALUE!</v>
      </c>
      <c r="P41" s="40" t="e">
        <f t="shared" si="12"/>
        <v>#VALUE!</v>
      </c>
      <c r="Q41" s="40">
        <f t="shared" si="13"/>
        <v>51.99</v>
      </c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</row>
    <row r="42" spans="1:56" s="50" customFormat="1" ht="23.25">
      <c r="A42" s="187" t="s">
        <v>36</v>
      </c>
      <c r="B42" s="190" t="s">
        <v>1911</v>
      </c>
      <c r="C42" s="69" t="s">
        <v>2127</v>
      </c>
      <c r="D42" s="206">
        <v>54.99</v>
      </c>
      <c r="E42" s="62">
        <v>17.47</v>
      </c>
      <c r="F42" s="62">
        <v>16.97</v>
      </c>
      <c r="G42" s="62">
        <v>16.47</v>
      </c>
      <c r="H42" s="62">
        <v>15.47</v>
      </c>
      <c r="I42" s="62"/>
      <c r="J42" s="40" t="b">
        <f t="shared" si="7"/>
        <v>0</v>
      </c>
      <c r="K42" s="42" t="str">
        <f t="shared" si="8"/>
        <v>Select Embellishment Service</v>
      </c>
      <c r="L42" s="40" t="e">
        <f t="shared" si="9"/>
        <v>#VALUE!</v>
      </c>
      <c r="M42" s="43"/>
      <c r="N42" s="31" t="e">
        <f t="shared" si="10"/>
        <v>#VALUE!</v>
      </c>
      <c r="O42" s="40" t="e">
        <f t="shared" si="11"/>
        <v>#VALUE!</v>
      </c>
      <c r="P42" s="40" t="e">
        <f t="shared" si="12"/>
        <v>#VALUE!</v>
      </c>
      <c r="Q42" s="40">
        <f t="shared" si="13"/>
        <v>60.99</v>
      </c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</row>
    <row r="43" spans="1:56" s="20" customFormat="1" ht="23.25">
      <c r="A43" s="189" t="s">
        <v>2405</v>
      </c>
      <c r="B43" s="191" t="s">
        <v>1911</v>
      </c>
      <c r="C43" s="61" t="s">
        <v>2434</v>
      </c>
      <c r="D43" s="62">
        <v>20.99</v>
      </c>
      <c r="E43" s="62">
        <v>12</v>
      </c>
      <c r="F43" s="62">
        <v>12</v>
      </c>
      <c r="G43" s="62">
        <v>12</v>
      </c>
      <c r="H43" s="62">
        <v>12</v>
      </c>
      <c r="I43" s="62"/>
      <c r="J43" s="40" t="b">
        <f t="shared" si="7"/>
        <v>0</v>
      </c>
      <c r="K43" s="42" t="str">
        <f t="shared" si="8"/>
        <v>Select Embellishment Service</v>
      </c>
      <c r="L43" s="40" t="e">
        <f t="shared" si="9"/>
        <v>#VALUE!</v>
      </c>
      <c r="M43" s="43"/>
      <c r="N43" s="31" t="e">
        <f t="shared" si="10"/>
        <v>#VALUE!</v>
      </c>
      <c r="O43" s="40" t="e">
        <f t="shared" si="11"/>
        <v>#VALUE!</v>
      </c>
      <c r="P43" s="40" t="e">
        <f t="shared" si="12"/>
        <v>#VALUE!</v>
      </c>
      <c r="Q43" s="40">
        <f t="shared" si="13"/>
        <v>26.99</v>
      </c>
    </row>
    <row r="44" spans="1:56" s="20" customFormat="1" ht="23.25">
      <c r="A44" s="189" t="s">
        <v>2407</v>
      </c>
      <c r="B44" s="191" t="s">
        <v>1911</v>
      </c>
      <c r="C44" s="61" t="s">
        <v>2436</v>
      </c>
      <c r="D44" s="62">
        <v>20.99</v>
      </c>
      <c r="E44" s="62">
        <v>10</v>
      </c>
      <c r="F44" s="62">
        <v>10</v>
      </c>
      <c r="G44" s="62">
        <v>10</v>
      </c>
      <c r="H44" s="62">
        <v>10</v>
      </c>
      <c r="I44" s="62"/>
      <c r="J44" s="40" t="b">
        <f t="shared" si="7"/>
        <v>0</v>
      </c>
      <c r="K44" s="42" t="str">
        <f t="shared" si="8"/>
        <v>Select Embellishment Service</v>
      </c>
      <c r="L44" s="40" t="e">
        <f t="shared" si="9"/>
        <v>#VALUE!</v>
      </c>
      <c r="M44" s="43"/>
      <c r="N44" s="31" t="e">
        <f t="shared" si="10"/>
        <v>#VALUE!</v>
      </c>
      <c r="O44" s="40" t="e">
        <f t="shared" si="11"/>
        <v>#VALUE!</v>
      </c>
      <c r="P44" s="40" t="e">
        <f t="shared" si="12"/>
        <v>#VALUE!</v>
      </c>
      <c r="Q44" s="40">
        <f t="shared" si="13"/>
        <v>26.99</v>
      </c>
    </row>
    <row r="45" spans="1:56" s="20" customFormat="1" ht="23.25">
      <c r="A45" s="189" t="s">
        <v>2408</v>
      </c>
      <c r="B45" s="191" t="s">
        <v>1911</v>
      </c>
      <c r="C45" s="61" t="s">
        <v>2437</v>
      </c>
      <c r="D45" s="62">
        <v>20.99</v>
      </c>
      <c r="E45" s="62">
        <v>10</v>
      </c>
      <c r="F45" s="62">
        <v>10</v>
      </c>
      <c r="G45" s="62">
        <v>10</v>
      </c>
      <c r="H45" s="62">
        <v>10</v>
      </c>
      <c r="I45" s="62"/>
      <c r="J45" s="40" t="b">
        <f t="shared" si="7"/>
        <v>0</v>
      </c>
      <c r="K45" s="42" t="str">
        <f t="shared" si="8"/>
        <v>Select Embellishment Service</v>
      </c>
      <c r="L45" s="40" t="e">
        <f t="shared" si="9"/>
        <v>#VALUE!</v>
      </c>
      <c r="M45" s="43"/>
      <c r="N45" s="31" t="e">
        <f t="shared" si="10"/>
        <v>#VALUE!</v>
      </c>
      <c r="O45" s="40" t="e">
        <f t="shared" si="11"/>
        <v>#VALUE!</v>
      </c>
      <c r="P45" s="40" t="e">
        <f t="shared" si="12"/>
        <v>#VALUE!</v>
      </c>
      <c r="Q45" s="40">
        <f t="shared" si="13"/>
        <v>26.99</v>
      </c>
    </row>
    <row r="46" spans="1:56" s="20" customFormat="1" ht="23.25">
      <c r="A46" s="189" t="s">
        <v>2420</v>
      </c>
      <c r="B46" s="191" t="s">
        <v>1911</v>
      </c>
      <c r="C46" s="61" t="s">
        <v>2449</v>
      </c>
      <c r="D46" s="62">
        <v>20.99</v>
      </c>
      <c r="E46" s="62">
        <v>10</v>
      </c>
      <c r="F46" s="62">
        <v>10</v>
      </c>
      <c r="G46" s="62">
        <v>10</v>
      </c>
      <c r="H46" s="62">
        <v>10</v>
      </c>
      <c r="I46" s="62"/>
      <c r="J46" s="40" t="b">
        <f t="shared" si="7"/>
        <v>0</v>
      </c>
      <c r="K46" s="42" t="str">
        <f t="shared" si="8"/>
        <v>Select Embellishment Service</v>
      </c>
      <c r="L46" s="40" t="e">
        <f t="shared" si="9"/>
        <v>#VALUE!</v>
      </c>
      <c r="M46" s="43"/>
      <c r="N46" s="31" t="e">
        <f t="shared" si="10"/>
        <v>#VALUE!</v>
      </c>
      <c r="O46" s="40" t="e">
        <f t="shared" si="11"/>
        <v>#VALUE!</v>
      </c>
      <c r="P46" s="40" t="e">
        <f t="shared" si="12"/>
        <v>#VALUE!</v>
      </c>
      <c r="Q46" s="40">
        <f t="shared" si="13"/>
        <v>26.99</v>
      </c>
    </row>
    <row r="47" spans="1:56" s="20" customFormat="1" ht="23.25">
      <c r="A47" s="187" t="s">
        <v>1824</v>
      </c>
      <c r="B47" s="191" t="s">
        <v>1911</v>
      </c>
      <c r="C47" s="61" t="s">
        <v>2108</v>
      </c>
      <c r="D47" s="62">
        <v>28.99</v>
      </c>
      <c r="E47" s="62">
        <v>18.47</v>
      </c>
      <c r="F47" s="62">
        <v>17.97</v>
      </c>
      <c r="G47" s="62">
        <v>17.47</v>
      </c>
      <c r="H47" s="62">
        <v>16.47</v>
      </c>
      <c r="I47" s="62"/>
      <c r="J47" s="40" t="b">
        <f t="shared" si="7"/>
        <v>0</v>
      </c>
      <c r="K47" s="42" t="str">
        <f t="shared" si="8"/>
        <v>Select Embellishment Service</v>
      </c>
      <c r="L47" s="40" t="e">
        <f t="shared" si="9"/>
        <v>#VALUE!</v>
      </c>
      <c r="M47" s="43"/>
      <c r="N47" s="31" t="e">
        <f t="shared" si="10"/>
        <v>#VALUE!</v>
      </c>
      <c r="O47" s="40" t="e">
        <f t="shared" si="11"/>
        <v>#VALUE!</v>
      </c>
      <c r="P47" s="40" t="e">
        <f t="shared" si="12"/>
        <v>#VALUE!</v>
      </c>
      <c r="Q47" s="40">
        <f t="shared" si="13"/>
        <v>34.989999999999995</v>
      </c>
    </row>
    <row r="48" spans="1:56" s="20" customFormat="1" ht="23.25">
      <c r="A48" s="187" t="s">
        <v>39</v>
      </c>
      <c r="B48" s="190" t="s">
        <v>1911</v>
      </c>
      <c r="C48" s="69" t="s">
        <v>2131</v>
      </c>
      <c r="D48" s="206">
        <v>44.99</v>
      </c>
      <c r="E48" s="62">
        <v>17.47</v>
      </c>
      <c r="F48" s="62">
        <v>16.97</v>
      </c>
      <c r="G48" s="62">
        <v>16.47</v>
      </c>
      <c r="H48" s="62">
        <v>15.47</v>
      </c>
      <c r="I48" s="62"/>
      <c r="J48" s="40" t="b">
        <f t="shared" si="7"/>
        <v>0</v>
      </c>
      <c r="K48" s="42" t="str">
        <f t="shared" si="8"/>
        <v>Select Embellishment Service</v>
      </c>
      <c r="L48" s="40" t="e">
        <f t="shared" si="9"/>
        <v>#VALUE!</v>
      </c>
      <c r="M48" s="43"/>
      <c r="N48" s="31" t="e">
        <f t="shared" si="10"/>
        <v>#VALUE!</v>
      </c>
      <c r="O48" s="40" t="e">
        <f t="shared" si="11"/>
        <v>#VALUE!</v>
      </c>
      <c r="P48" s="40" t="e">
        <f t="shared" si="12"/>
        <v>#VALUE!</v>
      </c>
      <c r="Q48" s="40">
        <f t="shared" si="13"/>
        <v>50.99</v>
      </c>
    </row>
    <row r="49" spans="1:17" s="20" customFormat="1" ht="23.25">
      <c r="A49" s="187" t="s">
        <v>2375</v>
      </c>
      <c r="B49" s="190" t="s">
        <v>1911</v>
      </c>
      <c r="C49" s="61" t="s">
        <v>2391</v>
      </c>
      <c r="D49" s="62">
        <v>29.85</v>
      </c>
      <c r="E49" s="62">
        <v>4</v>
      </c>
      <c r="F49" s="62">
        <v>4</v>
      </c>
      <c r="G49" s="62">
        <v>4</v>
      </c>
      <c r="H49" s="62">
        <v>4</v>
      </c>
      <c r="I49" s="62"/>
      <c r="J49" s="40" t="b">
        <f t="shared" si="7"/>
        <v>0</v>
      </c>
      <c r="K49" s="42" t="str">
        <f t="shared" si="8"/>
        <v>Select Embellishment Service</v>
      </c>
      <c r="L49" s="40" t="e">
        <f t="shared" si="9"/>
        <v>#VALUE!</v>
      </c>
      <c r="M49" s="43"/>
      <c r="N49" s="31" t="e">
        <f t="shared" si="10"/>
        <v>#VALUE!</v>
      </c>
      <c r="O49" s="40" t="e">
        <f t="shared" si="11"/>
        <v>#VALUE!</v>
      </c>
      <c r="P49" s="40" t="e">
        <f t="shared" si="12"/>
        <v>#VALUE!</v>
      </c>
      <c r="Q49" s="40">
        <f t="shared" si="13"/>
        <v>35.85</v>
      </c>
    </row>
    <row r="50" spans="1:17" s="20" customFormat="1" ht="23.25">
      <c r="A50" s="189" t="s">
        <v>2418</v>
      </c>
      <c r="B50" s="191" t="s">
        <v>1911</v>
      </c>
      <c r="C50" s="61" t="s">
        <v>2447</v>
      </c>
      <c r="D50" s="62">
        <v>31.99</v>
      </c>
      <c r="E50" s="62">
        <v>25</v>
      </c>
      <c r="F50" s="62">
        <v>25</v>
      </c>
      <c r="G50" s="62">
        <v>25</v>
      </c>
      <c r="H50" s="62">
        <v>25</v>
      </c>
      <c r="I50" s="62"/>
      <c r="J50" s="40" t="b">
        <f t="shared" si="7"/>
        <v>0</v>
      </c>
      <c r="K50" s="42" t="str">
        <f t="shared" si="8"/>
        <v>Select Embellishment Service</v>
      </c>
      <c r="L50" s="40" t="e">
        <f t="shared" si="9"/>
        <v>#VALUE!</v>
      </c>
      <c r="M50" s="43"/>
      <c r="N50" s="31" t="e">
        <f t="shared" si="10"/>
        <v>#VALUE!</v>
      </c>
      <c r="O50" s="40" t="e">
        <f t="shared" si="11"/>
        <v>#VALUE!</v>
      </c>
      <c r="P50" s="40" t="e">
        <f t="shared" si="12"/>
        <v>#VALUE!</v>
      </c>
      <c r="Q50" s="40">
        <f t="shared" si="13"/>
        <v>37.989999999999995</v>
      </c>
    </row>
    <row r="51" spans="1:17" s="20" customFormat="1" ht="23.25">
      <c r="A51" s="189" t="s">
        <v>2419</v>
      </c>
      <c r="B51" s="191" t="s">
        <v>1911</v>
      </c>
      <c r="C51" s="61" t="s">
        <v>2448</v>
      </c>
      <c r="D51" s="62">
        <v>31.99</v>
      </c>
      <c r="E51" s="62">
        <v>15</v>
      </c>
      <c r="F51" s="62">
        <v>15</v>
      </c>
      <c r="G51" s="62">
        <v>15</v>
      </c>
      <c r="H51" s="62">
        <v>15</v>
      </c>
      <c r="I51" s="62"/>
      <c r="J51" s="40" t="b">
        <f t="shared" si="7"/>
        <v>0</v>
      </c>
      <c r="K51" s="42" t="str">
        <f t="shared" si="8"/>
        <v>Select Embellishment Service</v>
      </c>
      <c r="L51" s="40" t="e">
        <f t="shared" si="9"/>
        <v>#VALUE!</v>
      </c>
      <c r="M51" s="43"/>
      <c r="N51" s="31" t="e">
        <f t="shared" si="10"/>
        <v>#VALUE!</v>
      </c>
      <c r="O51" s="40" t="e">
        <f t="shared" si="11"/>
        <v>#VALUE!</v>
      </c>
      <c r="P51" s="40" t="e">
        <f t="shared" si="12"/>
        <v>#VALUE!</v>
      </c>
      <c r="Q51" s="40">
        <f t="shared" si="13"/>
        <v>37.989999999999995</v>
      </c>
    </row>
    <row r="52" spans="1:17" s="20" customFormat="1" ht="23.25">
      <c r="A52" s="189" t="s">
        <v>2587</v>
      </c>
      <c r="B52" s="191" t="s">
        <v>1912</v>
      </c>
      <c r="C52" s="61" t="s">
        <v>2631</v>
      </c>
      <c r="D52" s="62">
        <v>12.99</v>
      </c>
      <c r="E52" s="62">
        <v>6.47</v>
      </c>
      <c r="F52" s="62">
        <v>5.97</v>
      </c>
      <c r="G52" s="62">
        <v>5.97</v>
      </c>
      <c r="H52" s="62">
        <v>5.47</v>
      </c>
      <c r="I52" s="62"/>
      <c r="J52" s="40" t="b">
        <f t="shared" si="7"/>
        <v>0</v>
      </c>
      <c r="K52" s="42" t="str">
        <f t="shared" si="8"/>
        <v>Select Embellishment Service</v>
      </c>
      <c r="L52" s="40" t="e">
        <f t="shared" si="9"/>
        <v>#VALUE!</v>
      </c>
      <c r="M52" s="43"/>
      <c r="N52" s="31" t="e">
        <f t="shared" si="10"/>
        <v>#VALUE!</v>
      </c>
      <c r="O52" s="40" t="e">
        <f t="shared" si="11"/>
        <v>#VALUE!</v>
      </c>
      <c r="P52" s="40" t="e">
        <f t="shared" si="12"/>
        <v>#VALUE!</v>
      </c>
      <c r="Q52" s="40">
        <f t="shared" si="13"/>
        <v>18.990000000000002</v>
      </c>
    </row>
    <row r="53" spans="1:17" s="20" customFormat="1" ht="23.25">
      <c r="A53" s="187" t="s">
        <v>1845</v>
      </c>
      <c r="B53" s="190" t="s">
        <v>1912</v>
      </c>
      <c r="C53" s="61" t="s">
        <v>2153</v>
      </c>
      <c r="D53" s="62">
        <v>18.989999999999998</v>
      </c>
      <c r="E53" s="62">
        <v>11.47</v>
      </c>
      <c r="F53" s="62">
        <v>10.97</v>
      </c>
      <c r="G53" s="62">
        <v>10.47</v>
      </c>
      <c r="H53" s="62">
        <v>9.9700000000000006</v>
      </c>
      <c r="I53" s="62"/>
      <c r="J53" s="40" t="b">
        <f t="shared" si="7"/>
        <v>0</v>
      </c>
      <c r="K53" s="42" t="str">
        <f t="shared" si="8"/>
        <v>Select Embellishment Service</v>
      </c>
      <c r="L53" s="40" t="e">
        <f t="shared" si="9"/>
        <v>#VALUE!</v>
      </c>
      <c r="M53" s="43"/>
      <c r="N53" s="31" t="e">
        <f t="shared" si="10"/>
        <v>#VALUE!</v>
      </c>
      <c r="O53" s="40" t="e">
        <f t="shared" si="11"/>
        <v>#VALUE!</v>
      </c>
      <c r="P53" s="40" t="e">
        <f t="shared" si="12"/>
        <v>#VALUE!</v>
      </c>
      <c r="Q53" s="40">
        <f t="shared" si="13"/>
        <v>24.99</v>
      </c>
    </row>
    <row r="54" spans="1:17" s="20" customFormat="1" ht="23.25">
      <c r="A54" s="187" t="s">
        <v>1847</v>
      </c>
      <c r="B54" s="190" t="s">
        <v>1912</v>
      </c>
      <c r="C54" s="61" t="s">
        <v>2155</v>
      </c>
      <c r="D54" s="62">
        <v>37.99</v>
      </c>
      <c r="E54" s="62">
        <v>22.47</v>
      </c>
      <c r="F54" s="62">
        <v>21.97</v>
      </c>
      <c r="G54" s="62">
        <v>20.97</v>
      </c>
      <c r="H54" s="62">
        <v>19.97</v>
      </c>
      <c r="I54" s="62"/>
      <c r="J54" s="40" t="b">
        <f t="shared" si="7"/>
        <v>0</v>
      </c>
      <c r="K54" s="42" t="str">
        <f t="shared" si="8"/>
        <v>Select Embellishment Service</v>
      </c>
      <c r="L54" s="40" t="e">
        <f t="shared" si="9"/>
        <v>#VALUE!</v>
      </c>
      <c r="M54" s="43"/>
      <c r="N54" s="31" t="e">
        <f t="shared" si="10"/>
        <v>#VALUE!</v>
      </c>
      <c r="O54" s="40" t="e">
        <f t="shared" si="11"/>
        <v>#VALUE!</v>
      </c>
      <c r="P54" s="40" t="e">
        <f t="shared" si="12"/>
        <v>#VALUE!</v>
      </c>
      <c r="Q54" s="40">
        <f t="shared" si="13"/>
        <v>43.99</v>
      </c>
    </row>
    <row r="55" spans="1:17" s="20" customFormat="1" ht="23.25">
      <c r="A55" s="187" t="s">
        <v>1848</v>
      </c>
      <c r="B55" s="190" t="s">
        <v>1912</v>
      </c>
      <c r="C55" s="61" t="s">
        <v>2156</v>
      </c>
      <c r="D55" s="62">
        <v>42.99</v>
      </c>
      <c r="E55" s="62">
        <v>25.47</v>
      </c>
      <c r="F55" s="62">
        <v>24.47</v>
      </c>
      <c r="G55" s="62">
        <v>23.47</v>
      </c>
      <c r="H55" s="62">
        <v>22.47</v>
      </c>
      <c r="I55" s="62"/>
      <c r="J55" s="40" t="b">
        <f t="shared" si="7"/>
        <v>0</v>
      </c>
      <c r="K55" s="42" t="str">
        <f t="shared" si="8"/>
        <v>Select Embellishment Service</v>
      </c>
      <c r="L55" s="40" t="e">
        <f t="shared" si="9"/>
        <v>#VALUE!</v>
      </c>
      <c r="M55" s="43"/>
      <c r="N55" s="31" t="e">
        <f t="shared" si="10"/>
        <v>#VALUE!</v>
      </c>
      <c r="O55" s="40" t="e">
        <f t="shared" si="11"/>
        <v>#VALUE!</v>
      </c>
      <c r="P55" s="40" t="e">
        <f t="shared" si="12"/>
        <v>#VALUE!</v>
      </c>
      <c r="Q55" s="40">
        <f t="shared" si="13"/>
        <v>48.99</v>
      </c>
    </row>
    <row r="56" spans="1:17" s="20" customFormat="1" ht="23.25">
      <c r="A56" s="187" t="s">
        <v>1846</v>
      </c>
      <c r="B56" s="190" t="s">
        <v>1912</v>
      </c>
      <c r="C56" s="61" t="s">
        <v>2154</v>
      </c>
      <c r="D56" s="62">
        <v>18.989999999999998</v>
      </c>
      <c r="E56" s="62">
        <v>11.47</v>
      </c>
      <c r="F56" s="62">
        <v>10.97</v>
      </c>
      <c r="G56" s="62">
        <v>10.47</v>
      </c>
      <c r="H56" s="62">
        <v>9.9700000000000006</v>
      </c>
      <c r="I56" s="62"/>
      <c r="J56" s="40" t="b">
        <f t="shared" si="7"/>
        <v>0</v>
      </c>
      <c r="K56" s="42" t="str">
        <f t="shared" si="8"/>
        <v>Select Embellishment Service</v>
      </c>
      <c r="L56" s="40" t="e">
        <f t="shared" si="9"/>
        <v>#VALUE!</v>
      </c>
      <c r="M56" s="43"/>
      <c r="N56" s="31" t="e">
        <f t="shared" si="10"/>
        <v>#VALUE!</v>
      </c>
      <c r="O56" s="40" t="e">
        <f t="shared" si="11"/>
        <v>#VALUE!</v>
      </c>
      <c r="P56" s="40" t="e">
        <f t="shared" si="12"/>
        <v>#VALUE!</v>
      </c>
      <c r="Q56" s="40">
        <f t="shared" si="13"/>
        <v>24.99</v>
      </c>
    </row>
    <row r="57" spans="1:17" s="20" customFormat="1" ht="23.25">
      <c r="A57" s="187" t="s">
        <v>2323</v>
      </c>
      <c r="B57" s="190" t="s">
        <v>1910</v>
      </c>
      <c r="C57" s="61" t="s">
        <v>2324</v>
      </c>
      <c r="D57" s="62">
        <v>39.99</v>
      </c>
      <c r="E57" s="62">
        <v>15</v>
      </c>
      <c r="F57" s="62">
        <v>15</v>
      </c>
      <c r="G57" s="62">
        <v>15</v>
      </c>
      <c r="H57" s="62">
        <v>15</v>
      </c>
      <c r="I57" s="62"/>
      <c r="J57" s="40" t="b">
        <f t="shared" si="7"/>
        <v>0</v>
      </c>
      <c r="K57" s="42" t="str">
        <f t="shared" si="8"/>
        <v>Select Embellishment Service</v>
      </c>
      <c r="L57" s="40" t="e">
        <f t="shared" si="9"/>
        <v>#VALUE!</v>
      </c>
      <c r="M57" s="43"/>
      <c r="N57" s="31" t="e">
        <f t="shared" si="10"/>
        <v>#VALUE!</v>
      </c>
      <c r="O57" s="40" t="e">
        <f t="shared" si="11"/>
        <v>#VALUE!</v>
      </c>
      <c r="P57" s="40" t="e">
        <f t="shared" si="12"/>
        <v>#VALUE!</v>
      </c>
      <c r="Q57" s="40">
        <f t="shared" si="13"/>
        <v>45.99</v>
      </c>
    </row>
    <row r="58" spans="1:17" s="20" customFormat="1" ht="23.25">
      <c r="A58" s="189" t="s">
        <v>2411</v>
      </c>
      <c r="B58" s="191" t="s">
        <v>1911</v>
      </c>
      <c r="C58" s="61" t="s">
        <v>2440</v>
      </c>
      <c r="D58" s="62">
        <v>16.989999999999998</v>
      </c>
      <c r="E58" s="62">
        <v>8</v>
      </c>
      <c r="F58" s="62">
        <v>8</v>
      </c>
      <c r="G58" s="62">
        <v>8</v>
      </c>
      <c r="H58" s="62">
        <v>8</v>
      </c>
      <c r="I58" s="62"/>
      <c r="J58" s="40" t="b">
        <f t="shared" si="7"/>
        <v>0</v>
      </c>
      <c r="K58" s="42" t="str">
        <f t="shared" si="8"/>
        <v>Select Embellishment Service</v>
      </c>
      <c r="L58" s="40" t="e">
        <f t="shared" si="9"/>
        <v>#VALUE!</v>
      </c>
      <c r="M58" s="43"/>
      <c r="N58" s="31" t="e">
        <f t="shared" si="10"/>
        <v>#VALUE!</v>
      </c>
      <c r="O58" s="40" t="e">
        <f t="shared" si="11"/>
        <v>#VALUE!</v>
      </c>
      <c r="P58" s="40" t="e">
        <f t="shared" si="12"/>
        <v>#VALUE!</v>
      </c>
      <c r="Q58" s="40">
        <f t="shared" si="13"/>
        <v>22.99</v>
      </c>
    </row>
    <row r="59" spans="1:17" s="20" customFormat="1" ht="23.25">
      <c r="A59" s="189" t="s">
        <v>2412</v>
      </c>
      <c r="B59" s="191" t="s">
        <v>1911</v>
      </c>
      <c r="C59" s="61" t="s">
        <v>2441</v>
      </c>
      <c r="D59" s="62">
        <v>10.99</v>
      </c>
      <c r="E59" s="62">
        <v>5</v>
      </c>
      <c r="F59" s="62">
        <v>5</v>
      </c>
      <c r="G59" s="62">
        <v>5</v>
      </c>
      <c r="H59" s="62">
        <v>5</v>
      </c>
      <c r="I59" s="62"/>
      <c r="J59" s="40" t="b">
        <f t="shared" si="7"/>
        <v>0</v>
      </c>
      <c r="K59" s="42" t="str">
        <f t="shared" si="8"/>
        <v>Select Embellishment Service</v>
      </c>
      <c r="L59" s="40" t="e">
        <f t="shared" si="9"/>
        <v>#VALUE!</v>
      </c>
      <c r="M59" s="43"/>
      <c r="N59" s="31" t="e">
        <f t="shared" si="10"/>
        <v>#VALUE!</v>
      </c>
      <c r="O59" s="40" t="e">
        <f t="shared" si="11"/>
        <v>#VALUE!</v>
      </c>
      <c r="P59" s="40" t="e">
        <f t="shared" si="12"/>
        <v>#VALUE!</v>
      </c>
      <c r="Q59" s="40">
        <f t="shared" si="13"/>
        <v>16.990000000000002</v>
      </c>
    </row>
    <row r="60" spans="1:17" s="20" customFormat="1" ht="23.25">
      <c r="A60" s="61" t="s">
        <v>2413</v>
      </c>
      <c r="B60" s="191" t="s">
        <v>1911</v>
      </c>
      <c r="C60" s="61" t="s">
        <v>2442</v>
      </c>
      <c r="D60" s="62">
        <v>10.99</v>
      </c>
      <c r="E60" s="62">
        <v>5</v>
      </c>
      <c r="F60" s="62">
        <v>5</v>
      </c>
      <c r="G60" s="62">
        <v>5</v>
      </c>
      <c r="H60" s="62">
        <v>5</v>
      </c>
      <c r="I60" s="43"/>
      <c r="J60" s="40" t="b">
        <f t="shared" ref="J60:J72" si="14">IF($C$4=$E$5,E60,IF($C$4=$F$5,F60,IF($C$4=$G$5,G60,IF($C$4=$H$5,H60))))</f>
        <v>0</v>
      </c>
      <c r="K60" s="42" t="str">
        <f t="shared" si="8"/>
        <v>Select Embellishment Service</v>
      </c>
      <c r="L60" s="40" t="e">
        <f t="shared" ref="L60:L72" si="15">J60+K60</f>
        <v>#VALUE!</v>
      </c>
      <c r="M60" s="43"/>
      <c r="N60" s="31" t="e">
        <f t="shared" ref="N60:N72" si="16">P$3</f>
        <v>#VALUE!</v>
      </c>
      <c r="O60" s="40" t="e">
        <f t="shared" ref="O60:O72" si="17">(L60/(1-N60))-L60</f>
        <v>#VALUE!</v>
      </c>
      <c r="P60" s="40" t="e">
        <f t="shared" ref="P60:P72" si="18">O60+L60</f>
        <v>#VALUE!</v>
      </c>
      <c r="Q60" s="40">
        <f t="shared" ref="Q60:Q72" si="19">D60+6</f>
        <v>16.990000000000002</v>
      </c>
    </row>
    <row r="61" spans="1:17" s="20" customFormat="1" ht="23.25">
      <c r="A61" s="61" t="s">
        <v>2373</v>
      </c>
      <c r="B61" s="191" t="s">
        <v>1911</v>
      </c>
      <c r="C61" s="61" t="s">
        <v>2389</v>
      </c>
      <c r="D61" s="62">
        <v>26.85</v>
      </c>
      <c r="E61" s="62">
        <v>5</v>
      </c>
      <c r="F61" s="62">
        <v>5</v>
      </c>
      <c r="G61" s="62">
        <v>5</v>
      </c>
      <c r="H61" s="62">
        <v>5</v>
      </c>
      <c r="I61" s="43"/>
      <c r="J61" s="40" t="b">
        <f t="shared" si="14"/>
        <v>0</v>
      </c>
      <c r="K61" s="42" t="str">
        <f t="shared" si="8"/>
        <v>Select Embellishment Service</v>
      </c>
      <c r="L61" s="40" t="e">
        <f t="shared" si="15"/>
        <v>#VALUE!</v>
      </c>
      <c r="M61" s="43"/>
      <c r="N61" s="31" t="e">
        <f t="shared" si="16"/>
        <v>#VALUE!</v>
      </c>
      <c r="O61" s="40" t="e">
        <f t="shared" si="17"/>
        <v>#VALUE!</v>
      </c>
      <c r="P61" s="40" t="e">
        <f t="shared" si="18"/>
        <v>#VALUE!</v>
      </c>
      <c r="Q61" s="40">
        <f t="shared" si="19"/>
        <v>32.85</v>
      </c>
    </row>
    <row r="62" spans="1:17" s="20" customFormat="1" ht="23.25">
      <c r="A62" s="61" t="s">
        <v>2402</v>
      </c>
      <c r="B62" s="191" t="s">
        <v>1911</v>
      </c>
      <c r="C62" s="61" t="s">
        <v>2431</v>
      </c>
      <c r="D62" s="62">
        <v>24.85</v>
      </c>
      <c r="E62" s="62">
        <v>4</v>
      </c>
      <c r="F62" s="62">
        <v>4</v>
      </c>
      <c r="G62" s="62">
        <v>4</v>
      </c>
      <c r="H62" s="62">
        <v>4</v>
      </c>
      <c r="I62" s="43"/>
      <c r="J62" s="40" t="b">
        <f t="shared" si="14"/>
        <v>0</v>
      </c>
      <c r="K62" s="42" t="str">
        <f t="shared" si="8"/>
        <v>Select Embellishment Service</v>
      </c>
      <c r="L62" s="40" t="e">
        <f t="shared" si="15"/>
        <v>#VALUE!</v>
      </c>
      <c r="M62" s="43"/>
      <c r="N62" s="31" t="e">
        <f t="shared" si="16"/>
        <v>#VALUE!</v>
      </c>
      <c r="O62" s="40" t="e">
        <f t="shared" si="17"/>
        <v>#VALUE!</v>
      </c>
      <c r="P62" s="40" t="e">
        <f t="shared" si="18"/>
        <v>#VALUE!</v>
      </c>
      <c r="Q62" s="40">
        <f t="shared" si="19"/>
        <v>30.85</v>
      </c>
    </row>
    <row r="63" spans="1:17" s="20" customFormat="1" ht="23.25">
      <c r="A63" s="61" t="s">
        <v>2396</v>
      </c>
      <c r="B63" s="191" t="s">
        <v>1911</v>
      </c>
      <c r="C63" s="61" t="s">
        <v>2401</v>
      </c>
      <c r="D63" s="62">
        <v>20.99</v>
      </c>
      <c r="E63" s="62">
        <v>11</v>
      </c>
      <c r="F63" s="62">
        <v>11</v>
      </c>
      <c r="G63" s="62">
        <v>11</v>
      </c>
      <c r="H63" s="62">
        <v>11</v>
      </c>
      <c r="I63" s="43"/>
      <c r="J63" s="40" t="b">
        <f t="shared" si="14"/>
        <v>0</v>
      </c>
      <c r="K63" s="42" t="str">
        <f t="shared" si="8"/>
        <v>Select Embellishment Service</v>
      </c>
      <c r="L63" s="40" t="e">
        <f t="shared" si="15"/>
        <v>#VALUE!</v>
      </c>
      <c r="M63" s="43"/>
      <c r="N63" s="31" t="e">
        <f t="shared" si="16"/>
        <v>#VALUE!</v>
      </c>
      <c r="O63" s="40" t="e">
        <f t="shared" si="17"/>
        <v>#VALUE!</v>
      </c>
      <c r="P63" s="40" t="e">
        <f t="shared" si="18"/>
        <v>#VALUE!</v>
      </c>
      <c r="Q63" s="40">
        <f t="shared" si="19"/>
        <v>26.99</v>
      </c>
    </row>
    <row r="64" spans="1:17" s="20" customFormat="1" ht="23.25">
      <c r="A64" s="189" t="s">
        <v>2394</v>
      </c>
      <c r="B64" s="191" t="s">
        <v>1911</v>
      </c>
      <c r="C64" s="61" t="s">
        <v>2399</v>
      </c>
      <c r="D64" s="62">
        <v>48.85</v>
      </c>
      <c r="E64" s="62">
        <v>10</v>
      </c>
      <c r="F64" s="62">
        <v>10</v>
      </c>
      <c r="G64" s="62">
        <v>10</v>
      </c>
      <c r="H64" s="62">
        <v>10</v>
      </c>
      <c r="I64" s="43"/>
      <c r="J64" s="40" t="b">
        <f t="shared" si="14"/>
        <v>0</v>
      </c>
      <c r="K64" s="42" t="str">
        <f t="shared" si="8"/>
        <v>Select Embellishment Service</v>
      </c>
      <c r="L64" s="40" t="e">
        <f t="shared" si="15"/>
        <v>#VALUE!</v>
      </c>
      <c r="M64" s="43"/>
      <c r="N64" s="31" t="e">
        <f t="shared" si="16"/>
        <v>#VALUE!</v>
      </c>
      <c r="O64" s="40" t="e">
        <f t="shared" si="17"/>
        <v>#VALUE!</v>
      </c>
      <c r="P64" s="40" t="e">
        <f t="shared" si="18"/>
        <v>#VALUE!</v>
      </c>
      <c r="Q64" s="40">
        <f t="shared" si="19"/>
        <v>54.85</v>
      </c>
    </row>
    <row r="65" spans="1:17" s="20" customFormat="1" ht="23.25">
      <c r="A65" s="61" t="s">
        <v>2415</v>
      </c>
      <c r="B65" s="191" t="s">
        <v>1911</v>
      </c>
      <c r="C65" s="61" t="s">
        <v>2444</v>
      </c>
      <c r="D65" s="62">
        <v>29.85</v>
      </c>
      <c r="E65" s="62">
        <v>13</v>
      </c>
      <c r="F65" s="62">
        <v>11</v>
      </c>
      <c r="G65" s="62">
        <v>9</v>
      </c>
      <c r="H65" s="62">
        <v>7</v>
      </c>
      <c r="I65" s="43"/>
      <c r="J65" s="40" t="b">
        <f t="shared" si="14"/>
        <v>0</v>
      </c>
      <c r="K65" s="42" t="str">
        <f t="shared" si="8"/>
        <v>Select Embellishment Service</v>
      </c>
      <c r="L65" s="40" t="e">
        <f t="shared" si="15"/>
        <v>#VALUE!</v>
      </c>
      <c r="M65" s="43"/>
      <c r="N65" s="31" t="e">
        <f t="shared" si="16"/>
        <v>#VALUE!</v>
      </c>
      <c r="O65" s="40" t="e">
        <f t="shared" si="17"/>
        <v>#VALUE!</v>
      </c>
      <c r="P65" s="40" t="e">
        <f t="shared" si="18"/>
        <v>#VALUE!</v>
      </c>
      <c r="Q65" s="40">
        <f t="shared" si="19"/>
        <v>35.85</v>
      </c>
    </row>
    <row r="66" spans="1:17" s="20" customFormat="1" ht="23.25">
      <c r="A66" s="61" t="s">
        <v>2416</v>
      </c>
      <c r="B66" s="191" t="s">
        <v>1911</v>
      </c>
      <c r="C66" s="61" t="s">
        <v>2445</v>
      </c>
      <c r="D66" s="62">
        <v>34.85</v>
      </c>
      <c r="E66" s="62">
        <v>7</v>
      </c>
      <c r="F66" s="62">
        <v>7</v>
      </c>
      <c r="G66" s="62">
        <v>7</v>
      </c>
      <c r="H66" s="62">
        <v>7</v>
      </c>
      <c r="I66" s="43"/>
      <c r="J66" s="40" t="b">
        <f t="shared" si="14"/>
        <v>0</v>
      </c>
      <c r="K66" s="42" t="str">
        <f t="shared" si="8"/>
        <v>Select Embellishment Service</v>
      </c>
      <c r="L66" s="40" t="e">
        <f t="shared" si="15"/>
        <v>#VALUE!</v>
      </c>
      <c r="M66" s="43"/>
      <c r="N66" s="31" t="e">
        <f t="shared" si="16"/>
        <v>#VALUE!</v>
      </c>
      <c r="O66" s="40" t="e">
        <f t="shared" si="17"/>
        <v>#VALUE!</v>
      </c>
      <c r="P66" s="40" t="e">
        <f t="shared" si="18"/>
        <v>#VALUE!</v>
      </c>
      <c r="Q66" s="40">
        <f t="shared" si="19"/>
        <v>40.85</v>
      </c>
    </row>
    <row r="67" spans="1:17" s="20" customFormat="1" ht="23.25">
      <c r="A67" s="69" t="s">
        <v>2192</v>
      </c>
      <c r="B67" s="190" t="s">
        <v>1910</v>
      </c>
      <c r="C67" s="61" t="s">
        <v>2196</v>
      </c>
      <c r="D67" s="62">
        <v>38.85</v>
      </c>
      <c r="E67" s="62">
        <v>20.97</v>
      </c>
      <c r="F67" s="62">
        <v>19.97</v>
      </c>
      <c r="G67" s="62">
        <v>19.47</v>
      </c>
      <c r="H67" s="62">
        <v>17.97</v>
      </c>
      <c r="I67" s="43"/>
      <c r="J67" s="40" t="b">
        <f t="shared" si="14"/>
        <v>0</v>
      </c>
      <c r="K67" s="42" t="str">
        <f t="shared" si="8"/>
        <v>Select Embellishment Service</v>
      </c>
      <c r="L67" s="40" t="e">
        <f t="shared" si="15"/>
        <v>#VALUE!</v>
      </c>
      <c r="M67" s="43"/>
      <c r="N67" s="31" t="e">
        <f t="shared" si="16"/>
        <v>#VALUE!</v>
      </c>
      <c r="O67" s="40" t="e">
        <f t="shared" si="17"/>
        <v>#VALUE!</v>
      </c>
      <c r="P67" s="40" t="e">
        <f t="shared" si="18"/>
        <v>#VALUE!</v>
      </c>
      <c r="Q67" s="40">
        <f t="shared" si="19"/>
        <v>44.85</v>
      </c>
    </row>
    <row r="68" spans="1:17" s="20" customFormat="1" ht="23.25">
      <c r="A68" s="61" t="s">
        <v>2403</v>
      </c>
      <c r="B68" s="191" t="s">
        <v>1911</v>
      </c>
      <c r="C68" s="61" t="s">
        <v>2432</v>
      </c>
      <c r="D68" s="62">
        <v>47.99</v>
      </c>
      <c r="E68" s="62">
        <v>27.47</v>
      </c>
      <c r="F68" s="62">
        <v>26.47</v>
      </c>
      <c r="G68" s="62">
        <v>25.47</v>
      </c>
      <c r="H68" s="62">
        <v>22.97</v>
      </c>
      <c r="I68" s="43"/>
      <c r="J68" s="40" t="b">
        <f t="shared" si="14"/>
        <v>0</v>
      </c>
      <c r="K68" s="42" t="str">
        <f t="shared" si="8"/>
        <v>Select Embellishment Service</v>
      </c>
      <c r="L68" s="40" t="e">
        <f t="shared" si="15"/>
        <v>#VALUE!</v>
      </c>
      <c r="M68" s="43"/>
      <c r="N68" s="31" t="e">
        <f t="shared" si="16"/>
        <v>#VALUE!</v>
      </c>
      <c r="O68" s="40" t="e">
        <f t="shared" si="17"/>
        <v>#VALUE!</v>
      </c>
      <c r="P68" s="40" t="e">
        <f t="shared" si="18"/>
        <v>#VALUE!</v>
      </c>
      <c r="Q68" s="40">
        <f t="shared" si="19"/>
        <v>53.99</v>
      </c>
    </row>
    <row r="69" spans="1:17" s="20" customFormat="1" ht="23.25">
      <c r="A69" s="61" t="s">
        <v>2374</v>
      </c>
      <c r="B69" s="191" t="s">
        <v>1911</v>
      </c>
      <c r="C69" s="61" t="s">
        <v>2390</v>
      </c>
      <c r="D69" s="62">
        <v>26.99</v>
      </c>
      <c r="E69" s="62">
        <v>12.47</v>
      </c>
      <c r="F69" s="62">
        <v>11.97</v>
      </c>
      <c r="G69" s="62">
        <v>11.47</v>
      </c>
      <c r="H69" s="62">
        <v>10.97</v>
      </c>
      <c r="I69" s="43"/>
      <c r="J69" s="40" t="b">
        <f t="shared" si="14"/>
        <v>0</v>
      </c>
      <c r="K69" s="42" t="str">
        <f t="shared" si="8"/>
        <v>Select Embellishment Service</v>
      </c>
      <c r="L69" s="40" t="e">
        <f t="shared" si="15"/>
        <v>#VALUE!</v>
      </c>
      <c r="M69" s="43"/>
      <c r="N69" s="31" t="e">
        <f t="shared" si="16"/>
        <v>#VALUE!</v>
      </c>
      <c r="O69" s="40" t="e">
        <f t="shared" si="17"/>
        <v>#VALUE!</v>
      </c>
      <c r="P69" s="40" t="e">
        <f t="shared" si="18"/>
        <v>#VALUE!</v>
      </c>
      <c r="Q69" s="40">
        <f t="shared" si="19"/>
        <v>32.989999999999995</v>
      </c>
    </row>
    <row r="70" spans="1:17" s="20" customFormat="1" ht="23.25">
      <c r="A70" s="61" t="s">
        <v>2372</v>
      </c>
      <c r="B70" s="191" t="s">
        <v>1911</v>
      </c>
      <c r="C70" s="61" t="s">
        <v>2388</v>
      </c>
      <c r="D70" s="62">
        <v>22.85</v>
      </c>
      <c r="E70" s="62">
        <v>2.5</v>
      </c>
      <c r="F70" s="62">
        <v>2.5</v>
      </c>
      <c r="G70" s="62">
        <v>2.5</v>
      </c>
      <c r="H70" s="62">
        <v>2.5</v>
      </c>
      <c r="I70" s="43"/>
      <c r="J70" s="40" t="b">
        <f t="shared" si="14"/>
        <v>0</v>
      </c>
      <c r="K70" s="42" t="str">
        <f t="shared" si="8"/>
        <v>Select Embellishment Service</v>
      </c>
      <c r="L70" s="40" t="e">
        <f t="shared" si="15"/>
        <v>#VALUE!</v>
      </c>
      <c r="M70" s="43"/>
      <c r="N70" s="31" t="e">
        <f t="shared" si="16"/>
        <v>#VALUE!</v>
      </c>
      <c r="O70" s="40" t="e">
        <f t="shared" si="17"/>
        <v>#VALUE!</v>
      </c>
      <c r="P70" s="40" t="e">
        <f t="shared" si="18"/>
        <v>#VALUE!</v>
      </c>
      <c r="Q70" s="40">
        <f t="shared" si="19"/>
        <v>28.85</v>
      </c>
    </row>
    <row r="71" spans="1:17" s="20" customFormat="1" ht="23.25">
      <c r="A71" s="189" t="s">
        <v>41</v>
      </c>
      <c r="B71" s="191" t="s">
        <v>1911</v>
      </c>
      <c r="C71" s="61" t="s">
        <v>2145</v>
      </c>
      <c r="D71" s="62">
        <v>26.85</v>
      </c>
      <c r="E71" s="62">
        <v>5</v>
      </c>
      <c r="F71" s="62">
        <v>5</v>
      </c>
      <c r="G71" s="62">
        <v>5</v>
      </c>
      <c r="H71" s="62">
        <v>5</v>
      </c>
      <c r="I71" s="43"/>
      <c r="J71" s="40" t="b">
        <f t="shared" si="14"/>
        <v>0</v>
      </c>
      <c r="K71" s="42" t="str">
        <f t="shared" si="8"/>
        <v>Select Embellishment Service</v>
      </c>
      <c r="L71" s="40" t="e">
        <f t="shared" si="15"/>
        <v>#VALUE!</v>
      </c>
      <c r="M71" s="43"/>
      <c r="N71" s="31" t="e">
        <f t="shared" si="16"/>
        <v>#VALUE!</v>
      </c>
      <c r="O71" s="40" t="e">
        <f t="shared" si="17"/>
        <v>#VALUE!</v>
      </c>
      <c r="P71" s="40" t="e">
        <f t="shared" si="18"/>
        <v>#VALUE!</v>
      </c>
      <c r="Q71" s="40">
        <f t="shared" si="19"/>
        <v>32.85</v>
      </c>
    </row>
    <row r="72" spans="1:17" s="20" customFormat="1" ht="23.25">
      <c r="A72" s="189" t="s">
        <v>2404</v>
      </c>
      <c r="B72" s="191" t="s">
        <v>1911</v>
      </c>
      <c r="C72" s="61" t="s">
        <v>2433</v>
      </c>
      <c r="D72" s="62">
        <v>32.85</v>
      </c>
      <c r="E72" s="62">
        <v>7</v>
      </c>
      <c r="F72" s="62">
        <v>7</v>
      </c>
      <c r="G72" s="62">
        <v>7</v>
      </c>
      <c r="H72" s="62">
        <v>7</v>
      </c>
      <c r="I72" s="43"/>
      <c r="J72" s="40" t="b">
        <f t="shared" si="14"/>
        <v>0</v>
      </c>
      <c r="K72" s="42" t="str">
        <f t="shared" si="8"/>
        <v>Select Embellishment Service</v>
      </c>
      <c r="L72" s="40" t="e">
        <f t="shared" si="15"/>
        <v>#VALUE!</v>
      </c>
      <c r="M72" s="43"/>
      <c r="N72" s="31" t="e">
        <f t="shared" si="16"/>
        <v>#VALUE!</v>
      </c>
      <c r="O72" s="40" t="e">
        <f t="shared" si="17"/>
        <v>#VALUE!</v>
      </c>
      <c r="P72" s="40" t="e">
        <f t="shared" si="18"/>
        <v>#VALUE!</v>
      </c>
      <c r="Q72" s="40">
        <f t="shared" si="19"/>
        <v>38.85</v>
      </c>
    </row>
    <row r="73" spans="1:17" s="20" customFormat="1" ht="23.25">
      <c r="A73" s="51"/>
      <c r="B73" s="194"/>
      <c r="C73" s="52"/>
      <c r="D73" s="53"/>
      <c r="E73" s="54"/>
      <c r="F73" s="54"/>
      <c r="G73" s="54"/>
      <c r="H73" s="54"/>
      <c r="I73" s="43"/>
      <c r="J73" s="54"/>
      <c r="K73" s="55"/>
      <c r="L73" s="54"/>
      <c r="M73" s="43"/>
      <c r="N73" s="56"/>
      <c r="O73" s="54"/>
      <c r="P73" s="54"/>
      <c r="Q73" s="54"/>
    </row>
    <row r="74" spans="1:17" s="20" customFormat="1" ht="23.25">
      <c r="A74" s="51"/>
      <c r="B74" s="194"/>
      <c r="C74" s="52"/>
      <c r="D74" s="53"/>
      <c r="E74" s="54"/>
      <c r="F74" s="54"/>
      <c r="G74" s="54"/>
      <c r="H74" s="54"/>
      <c r="I74" s="43"/>
      <c r="J74" s="54"/>
      <c r="K74" s="55"/>
      <c r="L74" s="54"/>
      <c r="M74" s="43"/>
      <c r="N74" s="56"/>
      <c r="O74" s="54"/>
      <c r="P74" s="54"/>
      <c r="Q74" s="54"/>
    </row>
    <row r="75" spans="1:17" s="20" customFormat="1" ht="23.25">
      <c r="A75" s="51"/>
      <c r="B75" s="194"/>
      <c r="C75" s="52"/>
      <c r="D75" s="53"/>
      <c r="E75" s="54"/>
      <c r="F75" s="54"/>
      <c r="G75" s="54"/>
      <c r="H75" s="54"/>
      <c r="I75" s="43"/>
      <c r="J75" s="54"/>
      <c r="K75" s="55"/>
      <c r="L75" s="54"/>
      <c r="M75" s="43"/>
      <c r="N75" s="56"/>
      <c r="O75" s="54"/>
      <c r="P75" s="54"/>
      <c r="Q75" s="54"/>
    </row>
    <row r="76" spans="1:17" s="20" customFormat="1" ht="23.25">
      <c r="A76" s="51"/>
      <c r="B76" s="194"/>
      <c r="C76" s="52"/>
      <c r="D76" s="53"/>
      <c r="E76" s="54"/>
      <c r="F76" s="54"/>
      <c r="G76" s="54"/>
      <c r="H76" s="54"/>
      <c r="I76" s="43"/>
      <c r="J76" s="54"/>
      <c r="K76" s="55"/>
      <c r="L76" s="54"/>
      <c r="M76" s="43"/>
      <c r="N76" s="56"/>
      <c r="O76" s="54"/>
      <c r="P76" s="54"/>
      <c r="Q76" s="54"/>
    </row>
    <row r="77" spans="1:17" s="20" customFormat="1" ht="23.25">
      <c r="A77" s="51"/>
      <c r="B77" s="194"/>
      <c r="C77" s="52"/>
      <c r="D77" s="53"/>
      <c r="E77" s="54"/>
      <c r="F77" s="54"/>
      <c r="G77" s="54"/>
      <c r="H77" s="54"/>
      <c r="I77" s="43"/>
      <c r="J77" s="54"/>
      <c r="K77" s="55"/>
      <c r="L77" s="54"/>
      <c r="M77" s="43"/>
      <c r="N77" s="56"/>
      <c r="O77" s="54"/>
      <c r="P77" s="54"/>
      <c r="Q77" s="54"/>
    </row>
    <row r="78" spans="1:17" s="20" customFormat="1" ht="23.25">
      <c r="A78" s="51"/>
      <c r="B78" s="194"/>
      <c r="C78" s="52"/>
      <c r="D78" s="53"/>
      <c r="E78" s="54"/>
      <c r="F78" s="54"/>
      <c r="G78" s="54"/>
      <c r="H78" s="54"/>
      <c r="I78" s="43"/>
      <c r="J78" s="54"/>
      <c r="K78" s="55"/>
      <c r="L78" s="54"/>
      <c r="M78" s="43"/>
      <c r="N78" s="56"/>
      <c r="O78" s="54"/>
      <c r="P78" s="54"/>
      <c r="Q78" s="54"/>
    </row>
    <row r="79" spans="1:17" s="20" customFormat="1" ht="23.25">
      <c r="A79" s="51"/>
      <c r="B79" s="194"/>
      <c r="C79" s="52"/>
      <c r="D79" s="53"/>
      <c r="E79" s="54"/>
      <c r="F79" s="54"/>
      <c r="G79" s="54"/>
      <c r="H79" s="54"/>
      <c r="I79" s="43"/>
      <c r="J79" s="54"/>
      <c r="K79" s="55"/>
      <c r="L79" s="54"/>
      <c r="M79" s="43"/>
      <c r="N79" s="56"/>
      <c r="O79" s="54"/>
      <c r="P79" s="54"/>
      <c r="Q79" s="54"/>
    </row>
    <row r="80" spans="1:17" s="20" customFormat="1" ht="23.25">
      <c r="A80" s="51"/>
      <c r="B80" s="194"/>
      <c r="C80" s="52"/>
      <c r="D80" s="53"/>
      <c r="E80" s="54"/>
      <c r="F80" s="54"/>
      <c r="G80" s="54"/>
      <c r="H80" s="54"/>
      <c r="I80" s="43"/>
      <c r="J80" s="54"/>
      <c r="K80" s="55"/>
      <c r="L80" s="54"/>
      <c r="M80" s="43"/>
      <c r="N80" s="56"/>
      <c r="O80" s="54"/>
      <c r="P80" s="54"/>
      <c r="Q80" s="54"/>
    </row>
    <row r="81" spans="1:17" s="20" customFormat="1" ht="23.25">
      <c r="A81" s="51"/>
      <c r="B81" s="194"/>
      <c r="C81" s="52"/>
      <c r="D81" s="53"/>
      <c r="E81" s="54"/>
      <c r="F81" s="54"/>
      <c r="G81" s="54"/>
      <c r="H81" s="54"/>
      <c r="I81" s="43"/>
      <c r="J81" s="54"/>
      <c r="K81" s="55"/>
      <c r="L81" s="54"/>
      <c r="M81" s="43"/>
      <c r="N81" s="56"/>
      <c r="O81" s="54"/>
      <c r="P81" s="54"/>
      <c r="Q81" s="54"/>
    </row>
    <row r="82" spans="1:17" s="20" customFormat="1" ht="18.75">
      <c r="A82" s="30"/>
      <c r="B82" s="195"/>
      <c r="C82" s="29"/>
      <c r="D82" s="29"/>
      <c r="E82" s="29"/>
      <c r="F82" s="29"/>
      <c r="G82" s="29"/>
      <c r="H82" s="29"/>
      <c r="I82" s="29"/>
      <c r="J82" s="30"/>
      <c r="K82" s="30"/>
      <c r="L82" s="30"/>
      <c r="M82" s="29"/>
      <c r="N82" s="30"/>
      <c r="O82" s="30"/>
      <c r="P82" s="30"/>
      <c r="Q82" s="30"/>
    </row>
    <row r="83" spans="1:17" s="20" customFormat="1">
      <c r="A83" s="22"/>
      <c r="B83" s="33"/>
      <c r="C83" s="21"/>
      <c r="D83" s="21"/>
      <c r="E83" s="21"/>
      <c r="F83" s="21"/>
      <c r="G83" s="21"/>
      <c r="H83" s="21"/>
      <c r="I83" s="21"/>
      <c r="J83" s="22"/>
      <c r="K83" s="22"/>
      <c r="L83" s="22"/>
      <c r="M83" s="21"/>
      <c r="N83" s="21"/>
      <c r="O83" s="21"/>
      <c r="P83" s="21"/>
      <c r="Q83" s="21"/>
    </row>
    <row r="84" spans="1:17" s="20" customFormat="1">
      <c r="A84" s="22"/>
      <c r="B84" s="33"/>
      <c r="C84" s="39"/>
      <c r="D84" s="21"/>
      <c r="E84" s="21"/>
      <c r="F84" s="21"/>
      <c r="G84" s="21"/>
      <c r="H84" s="21"/>
      <c r="I84" s="21"/>
      <c r="J84" s="22"/>
      <c r="K84" s="21"/>
      <c r="L84" s="21"/>
      <c r="M84" s="21"/>
      <c r="N84" s="21"/>
      <c r="O84" s="21"/>
      <c r="P84" s="21"/>
      <c r="Q84" s="21"/>
    </row>
    <row r="85" spans="1:17" s="20" customFormat="1">
      <c r="A85" s="34" t="s">
        <v>1801</v>
      </c>
      <c r="B85" s="33"/>
      <c r="C85" s="39"/>
      <c r="D85" s="21"/>
      <c r="E85" s="21"/>
      <c r="F85" s="21"/>
      <c r="G85" s="21"/>
      <c r="H85" s="21"/>
      <c r="I85" s="21"/>
      <c r="J85" s="22"/>
      <c r="K85" s="21"/>
      <c r="L85" s="21"/>
      <c r="M85" s="21"/>
      <c r="N85" s="21"/>
      <c r="O85" s="21"/>
      <c r="P85" s="21"/>
      <c r="Q85" s="21"/>
    </row>
    <row r="86" spans="1:17" s="20" customFormat="1">
      <c r="A86" s="28" t="s">
        <v>2023</v>
      </c>
      <c r="B86" s="33"/>
      <c r="C86" s="39"/>
      <c r="D86" s="21"/>
      <c r="E86" s="21"/>
      <c r="F86" s="21"/>
      <c r="G86" s="21"/>
      <c r="H86" s="21"/>
      <c r="I86" s="21"/>
      <c r="J86" s="23"/>
      <c r="K86" s="23"/>
      <c r="L86" s="23"/>
      <c r="M86" s="23"/>
      <c r="N86" s="21"/>
      <c r="O86" s="21"/>
      <c r="P86" s="21"/>
      <c r="Q86" s="21"/>
    </row>
    <row r="87" spans="1:17" s="20" customFormat="1">
      <c r="A87" s="28" t="s">
        <v>2024</v>
      </c>
      <c r="B87" s="33"/>
      <c r="C87" s="39"/>
      <c r="D87" s="21"/>
      <c r="E87" s="21"/>
      <c r="F87" s="21"/>
      <c r="G87" s="21"/>
      <c r="H87" s="21"/>
      <c r="I87" s="21"/>
      <c r="J87" s="22"/>
      <c r="K87" s="21"/>
      <c r="L87" s="21"/>
      <c r="M87" s="21"/>
      <c r="N87" s="21"/>
      <c r="O87" s="21"/>
      <c r="P87" s="21"/>
      <c r="Q87" s="21"/>
    </row>
    <row r="88" spans="1:17" s="20" customFormat="1">
      <c r="A88" s="28" t="s">
        <v>2025</v>
      </c>
      <c r="B88" s="33"/>
      <c r="C88" s="39"/>
      <c r="D88" s="21"/>
      <c r="E88" s="21"/>
      <c r="F88" s="21"/>
      <c r="G88" s="21"/>
      <c r="H88" s="21"/>
      <c r="I88" s="21"/>
      <c r="J88" s="23"/>
      <c r="K88" s="23"/>
      <c r="L88" s="23"/>
      <c r="M88" s="23"/>
      <c r="N88" s="21"/>
      <c r="O88" s="21"/>
      <c r="P88" s="21"/>
      <c r="Q88" s="21"/>
    </row>
    <row r="89" spans="1:17" s="20" customFormat="1">
      <c r="A89" s="28" t="s">
        <v>12</v>
      </c>
      <c r="B89" s="33"/>
      <c r="C89" s="39"/>
      <c r="D89" s="21"/>
      <c r="E89" s="21"/>
      <c r="F89" s="21"/>
      <c r="G89" s="21"/>
      <c r="H89" s="21"/>
      <c r="I89" s="21"/>
      <c r="J89" s="24"/>
      <c r="K89" s="25"/>
      <c r="L89" s="24"/>
      <c r="M89" s="21"/>
      <c r="N89" s="21"/>
      <c r="O89" s="21"/>
      <c r="P89" s="21"/>
      <c r="Q89" s="21"/>
    </row>
    <row r="90" spans="1:17" s="20" customFormat="1">
      <c r="A90" s="28" t="s">
        <v>1809</v>
      </c>
      <c r="B90" s="33"/>
      <c r="C90" s="39"/>
      <c r="D90" s="21"/>
      <c r="E90" s="21"/>
      <c r="F90" s="21"/>
      <c r="G90" s="21"/>
      <c r="H90" s="21"/>
      <c r="I90" s="21"/>
      <c r="J90" s="22"/>
      <c r="K90" s="22"/>
      <c r="L90" s="22"/>
      <c r="M90" s="21"/>
      <c r="N90" s="21"/>
      <c r="O90" s="21"/>
      <c r="P90" s="21"/>
      <c r="Q90" s="21"/>
    </row>
    <row r="91" spans="1:17" s="20" customFormat="1">
      <c r="A91" s="28" t="s">
        <v>1808</v>
      </c>
      <c r="B91" s="33"/>
      <c r="C91" s="39"/>
      <c r="D91" s="21"/>
      <c r="E91" s="21"/>
      <c r="F91" s="21"/>
      <c r="G91" s="21"/>
      <c r="H91" s="21"/>
      <c r="I91" s="21"/>
      <c r="J91" s="22"/>
      <c r="K91" s="22"/>
      <c r="L91" s="22"/>
      <c r="M91" s="21"/>
      <c r="N91" s="21"/>
      <c r="O91" s="21"/>
      <c r="P91" s="21"/>
      <c r="Q91" s="21"/>
    </row>
    <row r="92" spans="1:17" s="20" customFormat="1">
      <c r="A92" s="28" t="s">
        <v>1810</v>
      </c>
      <c r="B92" s="33"/>
      <c r="C92" s="39"/>
      <c r="D92" s="21"/>
      <c r="E92" s="21"/>
      <c r="F92" s="21"/>
      <c r="G92" s="21"/>
      <c r="H92" s="21"/>
      <c r="I92" s="21"/>
      <c r="J92" s="22"/>
      <c r="K92" s="22"/>
      <c r="L92" s="22"/>
      <c r="M92" s="21"/>
      <c r="N92" s="21"/>
      <c r="O92" s="21"/>
      <c r="P92" s="21"/>
      <c r="Q92" s="21"/>
    </row>
    <row r="93" spans="1:17" s="20" customFormat="1">
      <c r="A93" s="28" t="s">
        <v>1850</v>
      </c>
      <c r="B93" s="33"/>
      <c r="C93" s="39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</row>
    <row r="94" spans="1:17" s="20" customFormat="1">
      <c r="A94" s="28" t="s">
        <v>2018</v>
      </c>
      <c r="B94" s="33"/>
      <c r="C94" s="39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</row>
    <row r="95" spans="1:17" s="20" customFormat="1">
      <c r="A95" s="65" t="s">
        <v>1900</v>
      </c>
      <c r="B95" s="26"/>
      <c r="C95" s="39"/>
      <c r="J95" s="27"/>
      <c r="K95" s="27"/>
      <c r="L95" s="27"/>
    </row>
    <row r="96" spans="1:17" s="20" customFormat="1">
      <c r="A96" s="199" t="s">
        <v>2234</v>
      </c>
      <c r="B96" s="26"/>
      <c r="C96" s="39"/>
    </row>
    <row r="97" spans="2:3" s="20" customFormat="1">
      <c r="B97" s="26"/>
      <c r="C97" s="39"/>
    </row>
    <row r="98" spans="2:3" s="20" customFormat="1">
      <c r="B98" s="26"/>
      <c r="C98" s="39"/>
    </row>
    <row r="99" spans="2:3" s="20" customFormat="1">
      <c r="B99" s="26"/>
      <c r="C99" s="39"/>
    </row>
    <row r="100" spans="2:3" s="20" customFormat="1">
      <c r="B100" s="26"/>
      <c r="C100" s="39"/>
    </row>
    <row r="101" spans="2:3" s="20" customFormat="1">
      <c r="B101" s="26"/>
      <c r="C101" s="39"/>
    </row>
    <row r="102" spans="2:3" s="20" customFormat="1">
      <c r="B102" s="26"/>
      <c r="C102" s="39"/>
    </row>
    <row r="103" spans="2:3" s="20" customFormat="1">
      <c r="B103" s="26"/>
      <c r="C103" s="39"/>
    </row>
    <row r="104" spans="2:3" s="20" customFormat="1">
      <c r="B104" s="26"/>
      <c r="C104" s="39"/>
    </row>
    <row r="105" spans="2:3" s="20" customFormat="1">
      <c r="B105" s="26"/>
      <c r="C105" s="39"/>
    </row>
    <row r="106" spans="2:3" s="20" customFormat="1">
      <c r="B106" s="26"/>
      <c r="C106" s="39"/>
    </row>
    <row r="107" spans="2:3" s="20" customFormat="1">
      <c r="B107" s="26"/>
      <c r="C107" s="39"/>
    </row>
    <row r="108" spans="2:3" s="20" customFormat="1">
      <c r="B108" s="26"/>
      <c r="C108" s="39"/>
    </row>
    <row r="109" spans="2:3" s="20" customFormat="1">
      <c r="B109" s="26"/>
      <c r="C109" s="39"/>
    </row>
    <row r="110" spans="2:3" s="20" customFormat="1">
      <c r="B110" s="26"/>
      <c r="C110" s="39"/>
    </row>
    <row r="111" spans="2:3" s="20" customFormat="1">
      <c r="B111" s="26"/>
      <c r="C111" s="39"/>
    </row>
    <row r="112" spans="2:3" s="20" customFormat="1">
      <c r="B112" s="26"/>
      <c r="C112" s="39"/>
    </row>
    <row r="113" spans="2:2" s="20" customFormat="1">
      <c r="B113" s="26"/>
    </row>
    <row r="114" spans="2:2" s="20" customFormat="1">
      <c r="B114" s="26"/>
    </row>
    <row r="115" spans="2:2" s="20" customFormat="1">
      <c r="B115" s="26"/>
    </row>
    <row r="116" spans="2:2" s="20" customFormat="1">
      <c r="B116" s="26"/>
    </row>
    <row r="117" spans="2:2" s="20" customFormat="1">
      <c r="B117" s="26"/>
    </row>
    <row r="118" spans="2:2" s="20" customFormat="1">
      <c r="B118" s="26"/>
    </row>
    <row r="119" spans="2:2" s="20" customFormat="1">
      <c r="B119" s="26"/>
    </row>
    <row r="120" spans="2:2" s="20" customFormat="1">
      <c r="B120" s="26"/>
    </row>
    <row r="121" spans="2:2" s="20" customFormat="1">
      <c r="B121" s="26"/>
    </row>
    <row r="122" spans="2:2" s="20" customFormat="1">
      <c r="B122" s="26"/>
    </row>
    <row r="123" spans="2:2" s="20" customFormat="1">
      <c r="B123" s="26"/>
    </row>
    <row r="124" spans="2:2" s="20" customFormat="1">
      <c r="B124" s="26"/>
    </row>
    <row r="125" spans="2:2" s="20" customFormat="1">
      <c r="B125" s="26"/>
    </row>
    <row r="126" spans="2:2" s="20" customFormat="1">
      <c r="B126" s="26"/>
    </row>
    <row r="127" spans="2:2" s="20" customFormat="1">
      <c r="B127" s="26"/>
    </row>
    <row r="128" spans="2:2" s="20" customFormat="1">
      <c r="B128" s="26"/>
    </row>
    <row r="129" spans="2:2" s="20" customFormat="1">
      <c r="B129" s="26"/>
    </row>
    <row r="130" spans="2:2" s="20" customFormat="1">
      <c r="B130" s="26"/>
    </row>
    <row r="131" spans="2:2" s="20" customFormat="1">
      <c r="B131" s="26"/>
    </row>
    <row r="132" spans="2:2" s="20" customFormat="1">
      <c r="B132" s="26"/>
    </row>
    <row r="133" spans="2:2" s="20" customFormat="1">
      <c r="B133" s="26"/>
    </row>
    <row r="134" spans="2:2" s="20" customFormat="1">
      <c r="B134" s="26"/>
    </row>
    <row r="135" spans="2:2" s="20" customFormat="1">
      <c r="B135" s="26"/>
    </row>
    <row r="136" spans="2:2" s="20" customFormat="1">
      <c r="B136" s="26"/>
    </row>
    <row r="137" spans="2:2" s="20" customFormat="1">
      <c r="B137" s="26"/>
    </row>
    <row r="138" spans="2:2" s="20" customFormat="1">
      <c r="B138" s="26"/>
    </row>
    <row r="139" spans="2:2" s="20" customFormat="1">
      <c r="B139" s="26"/>
    </row>
    <row r="140" spans="2:2" s="20" customFormat="1">
      <c r="B140" s="26"/>
    </row>
    <row r="141" spans="2:2" s="20" customFormat="1">
      <c r="B141" s="26"/>
    </row>
    <row r="142" spans="2:2" s="20" customFormat="1">
      <c r="B142" s="26"/>
    </row>
    <row r="143" spans="2:2" s="20" customFormat="1">
      <c r="B143" s="26"/>
    </row>
    <row r="144" spans="2:2" s="20" customFormat="1">
      <c r="B144" s="26"/>
    </row>
    <row r="145" spans="2:2" s="20" customFormat="1">
      <c r="B145" s="26"/>
    </row>
    <row r="146" spans="2:2" s="20" customFormat="1">
      <c r="B146" s="26"/>
    </row>
    <row r="147" spans="2:2" s="20" customFormat="1">
      <c r="B147" s="26"/>
    </row>
    <row r="148" spans="2:2" s="20" customFormat="1">
      <c r="B148" s="26"/>
    </row>
    <row r="149" spans="2:2" s="20" customFormat="1">
      <c r="B149" s="26"/>
    </row>
    <row r="150" spans="2:2" s="20" customFormat="1">
      <c r="B150" s="26"/>
    </row>
    <row r="151" spans="2:2" s="20" customFormat="1">
      <c r="B151" s="26"/>
    </row>
    <row r="152" spans="2:2" s="20" customFormat="1">
      <c r="B152" s="26"/>
    </row>
    <row r="153" spans="2:2" s="20" customFormat="1">
      <c r="B153" s="26"/>
    </row>
    <row r="154" spans="2:2" s="20" customFormat="1">
      <c r="B154" s="26"/>
    </row>
    <row r="155" spans="2:2" s="20" customFormat="1">
      <c r="B155" s="26"/>
    </row>
    <row r="156" spans="2:2" s="20" customFormat="1">
      <c r="B156" s="26"/>
    </row>
    <row r="157" spans="2:2" s="20" customFormat="1">
      <c r="B157" s="26"/>
    </row>
    <row r="158" spans="2:2" s="20" customFormat="1">
      <c r="B158" s="26"/>
    </row>
    <row r="159" spans="2:2" s="20" customFormat="1">
      <c r="B159" s="26"/>
    </row>
    <row r="160" spans="2:2" s="20" customFormat="1">
      <c r="B160" s="26"/>
    </row>
    <row r="161" spans="1:23" s="20" customFormat="1">
      <c r="B161" s="26"/>
    </row>
    <row r="162" spans="1:23" s="20" customFormat="1">
      <c r="B162" s="26"/>
    </row>
    <row r="163" spans="1:23">
      <c r="A163" s="20"/>
      <c r="B163" s="26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</row>
    <row r="164" spans="1:23">
      <c r="A164" s="20"/>
      <c r="B164" s="26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</row>
    <row r="165" spans="1:23">
      <c r="A165" s="20"/>
      <c r="B165" s="26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</row>
    <row r="166" spans="1:23">
      <c r="A166" s="20"/>
      <c r="B166" s="26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</row>
    <row r="167" spans="1:23">
      <c r="A167" s="20"/>
      <c r="B167" s="26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</row>
    <row r="168" spans="1:23">
      <c r="A168" s="20"/>
      <c r="B168" s="26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</row>
    <row r="169" spans="1:23">
      <c r="A169" s="20"/>
      <c r="B169" s="26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</row>
    <row r="170" spans="1:23">
      <c r="A170" s="20"/>
      <c r="B170" s="26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</row>
    <row r="171" spans="1:23">
      <c r="A171" s="20"/>
      <c r="B171" s="26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</row>
    <row r="172" spans="1:23">
      <c r="A172" s="20"/>
      <c r="B172" s="26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</row>
    <row r="173" spans="1:23">
      <c r="A173" s="20"/>
      <c r="B173" s="26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</row>
    <row r="174" spans="1:23">
      <c r="A174" s="20"/>
      <c r="B174" s="26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</row>
    <row r="175" spans="1:23">
      <c r="A175" s="20"/>
      <c r="B175" s="26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</row>
    <row r="176" spans="1:23">
      <c r="A176" s="20"/>
      <c r="B176" s="26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</row>
    <row r="177" spans="1:23">
      <c r="A177" s="20"/>
      <c r="B177" s="26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</row>
    <row r="178" spans="1:23">
      <c r="A178" s="20"/>
      <c r="B178" s="26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</row>
    <row r="179" spans="1:23">
      <c r="A179" s="20"/>
      <c r="B179" s="26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</row>
    <row r="180" spans="1:23">
      <c r="A180" s="20"/>
      <c r="B180" s="26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</row>
    <row r="181" spans="1:23">
      <c r="A181" s="20"/>
      <c r="B181" s="26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</row>
    <row r="182" spans="1:23">
      <c r="A182" s="20"/>
      <c r="B182" s="26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</row>
    <row r="183" spans="1:23">
      <c r="A183" s="20"/>
      <c r="B183" s="26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</row>
    <row r="184" spans="1:23">
      <c r="A184" s="20"/>
      <c r="B184" s="26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</row>
    <row r="185" spans="1:23">
      <c r="A185" s="20"/>
      <c r="B185" s="26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</row>
    <row r="186" spans="1:23">
      <c r="A186" s="20"/>
      <c r="B186" s="26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</row>
    <row r="187" spans="1:23">
      <c r="A187" s="20"/>
      <c r="B187" s="26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</row>
    <row r="188" spans="1:23">
      <c r="A188" s="20"/>
      <c r="B188" s="26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</row>
    <row r="189" spans="1:23">
      <c r="A189" s="20"/>
      <c r="B189" s="26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</row>
    <row r="190" spans="1:23">
      <c r="A190" s="20"/>
      <c r="B190" s="26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</row>
    <row r="191" spans="1:23">
      <c r="A191" s="20"/>
      <c r="B191" s="26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</row>
    <row r="192" spans="1:23">
      <c r="A192" s="20"/>
      <c r="B192" s="26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</row>
    <row r="193" spans="1:23">
      <c r="A193" s="20"/>
      <c r="B193" s="26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</row>
    <row r="194" spans="1:23">
      <c r="A194" s="20"/>
      <c r="B194" s="26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</row>
    <row r="195" spans="1:23">
      <c r="A195" s="20"/>
      <c r="B195" s="26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</row>
    <row r="196" spans="1:23">
      <c r="A196" s="20"/>
      <c r="B196" s="26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</row>
    <row r="197" spans="1:23">
      <c r="A197" s="20"/>
      <c r="B197" s="26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</row>
    <row r="198" spans="1:23">
      <c r="A198" s="20"/>
      <c r="B198" s="26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</row>
    <row r="199" spans="1:23">
      <c r="A199" s="20"/>
      <c r="B199" s="26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</row>
    <row r="200" spans="1:23">
      <c r="A200" s="20"/>
      <c r="B200" s="26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</row>
    <row r="201" spans="1:23">
      <c r="A201" s="20"/>
      <c r="B201" s="26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</row>
    <row r="202" spans="1:23">
      <c r="A202" s="20"/>
      <c r="B202" s="26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</row>
    <row r="203" spans="1:23">
      <c r="A203" s="20"/>
      <c r="B203" s="26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</row>
    <row r="204" spans="1:23">
      <c r="A204" s="20"/>
      <c r="B204" s="26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</row>
    <row r="205" spans="1:23">
      <c r="A205" s="20"/>
      <c r="B205" s="26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</row>
    <row r="206" spans="1:23">
      <c r="A206" s="20"/>
      <c r="B206" s="26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</row>
    <row r="207" spans="1:23">
      <c r="A207" s="20"/>
      <c r="B207" s="26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</row>
    <row r="208" spans="1:23">
      <c r="A208" s="20"/>
      <c r="B208" s="26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</row>
    <row r="209" spans="1:23">
      <c r="A209" s="20"/>
      <c r="B209" s="26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</row>
    <row r="210" spans="1:23">
      <c r="A210" s="20"/>
      <c r="B210" s="26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</row>
    <row r="211" spans="1:23">
      <c r="A211" s="20"/>
      <c r="B211" s="26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</row>
    <row r="212" spans="1:23">
      <c r="A212" s="20"/>
      <c r="B212" s="26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</row>
    <row r="213" spans="1:23">
      <c r="A213" s="20"/>
      <c r="B213" s="26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</row>
    <row r="214" spans="1:23">
      <c r="A214" s="20"/>
      <c r="B214" s="26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</row>
    <row r="215" spans="1:23">
      <c r="A215" s="20"/>
      <c r="B215" s="26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</row>
    <row r="216" spans="1:23">
      <c r="A216" s="20"/>
      <c r="B216" s="26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</row>
    <row r="217" spans="1:23">
      <c r="A217" s="20"/>
      <c r="B217" s="26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</row>
    <row r="218" spans="1:23">
      <c r="A218" s="20"/>
      <c r="B218" s="26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</row>
    <row r="219" spans="1:23">
      <c r="A219" s="20"/>
      <c r="B219" s="26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</row>
    <row r="220" spans="1:23">
      <c r="A220" s="20"/>
      <c r="B220" s="26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</row>
    <row r="221" spans="1:23">
      <c r="A221" s="20"/>
      <c r="B221" s="26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</row>
    <row r="222" spans="1:23">
      <c r="A222" s="20"/>
      <c r="B222" s="26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</row>
    <row r="223" spans="1:23">
      <c r="A223" s="20"/>
      <c r="B223" s="26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</row>
    <row r="224" spans="1:23">
      <c r="A224" s="20"/>
      <c r="B224" s="26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</row>
    <row r="225" spans="1:23">
      <c r="A225" s="20"/>
      <c r="B225" s="26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</row>
    <row r="226" spans="1:23">
      <c r="A226" s="20"/>
      <c r="B226" s="26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</row>
    <row r="227" spans="1:23">
      <c r="A227" s="20"/>
      <c r="B227" s="26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</row>
    <row r="228" spans="1:23">
      <c r="A228" s="20"/>
      <c r="B228" s="26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</row>
    <row r="229" spans="1:23">
      <c r="A229" s="20"/>
      <c r="B229" s="26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</row>
    <row r="230" spans="1:23">
      <c r="A230" s="20"/>
      <c r="B230" s="26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</row>
    <row r="231" spans="1:23">
      <c r="A231" s="20"/>
      <c r="B231" s="26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</row>
    <row r="232" spans="1:23">
      <c r="A232" s="20"/>
      <c r="B232" s="26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</row>
    <row r="233" spans="1:23">
      <c r="A233" s="20"/>
      <c r="B233" s="26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</row>
    <row r="234" spans="1:23">
      <c r="A234" s="20"/>
      <c r="B234" s="26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</row>
    <row r="235" spans="1:23">
      <c r="A235" s="20"/>
      <c r="B235" s="26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</row>
    <row r="236" spans="1:23">
      <c r="A236" s="20"/>
      <c r="B236" s="26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</row>
    <row r="237" spans="1:23">
      <c r="A237" s="20"/>
      <c r="B237" s="26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</row>
    <row r="238" spans="1:23">
      <c r="A238" s="20"/>
      <c r="B238" s="26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</row>
    <row r="239" spans="1:23">
      <c r="A239" s="20"/>
      <c r="B239" s="26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</row>
    <row r="240" spans="1:23">
      <c r="A240" s="20"/>
      <c r="B240" s="26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</row>
    <row r="241" spans="1:23">
      <c r="A241" s="20"/>
      <c r="B241" s="26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</row>
    <row r="242" spans="1:23">
      <c r="A242" s="20"/>
      <c r="B242" s="26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</row>
    <row r="243" spans="1:23">
      <c r="A243" s="20"/>
      <c r="B243" s="26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</row>
    <row r="244" spans="1:23">
      <c r="A244" s="20"/>
      <c r="B244" s="26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</row>
    <row r="245" spans="1:23">
      <c r="A245" s="20"/>
      <c r="B245" s="26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</row>
    <row r="246" spans="1:23">
      <c r="A246" s="20"/>
      <c r="B246" s="26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</row>
    <row r="247" spans="1:23">
      <c r="A247" s="20"/>
      <c r="B247" s="26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</row>
    <row r="248" spans="1:23">
      <c r="A248" s="20"/>
      <c r="B248" s="26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</row>
    <row r="249" spans="1:23">
      <c r="A249" s="20"/>
      <c r="B249" s="26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</row>
    <row r="250" spans="1:23">
      <c r="A250" s="20"/>
      <c r="B250" s="26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</row>
    <row r="251" spans="1:23">
      <c r="A251" s="20"/>
      <c r="B251" s="26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</row>
    <row r="252" spans="1:23">
      <c r="A252" s="20"/>
      <c r="B252" s="26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</row>
    <row r="253" spans="1:23">
      <c r="A253" s="20"/>
      <c r="B253" s="26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</row>
    <row r="254" spans="1:23">
      <c r="A254" s="20"/>
      <c r="B254" s="26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</row>
    <row r="255" spans="1:23">
      <c r="A255" s="20"/>
      <c r="B255" s="26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</row>
    <row r="256" spans="1:23">
      <c r="A256" s="20"/>
      <c r="B256" s="26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</row>
    <row r="257" spans="1:23">
      <c r="A257" s="20"/>
      <c r="B257" s="26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</row>
    <row r="258" spans="1:23">
      <c r="A258" s="20"/>
      <c r="B258" s="26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</row>
    <row r="259" spans="1:23">
      <c r="A259" s="20"/>
      <c r="B259" s="26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</row>
    <row r="260" spans="1:23">
      <c r="A260" s="20"/>
      <c r="B260" s="26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</row>
    <row r="261" spans="1:23">
      <c r="A261" s="20"/>
      <c r="B261" s="26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</row>
    <row r="262" spans="1:23">
      <c r="A262" s="20"/>
      <c r="B262" s="26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</row>
    <row r="263" spans="1:23">
      <c r="A263" s="20"/>
      <c r="B263" s="26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</row>
    <row r="264" spans="1:23">
      <c r="A264" s="20"/>
      <c r="B264" s="26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</row>
    <row r="265" spans="1:23">
      <c r="A265" s="20"/>
      <c r="B265" s="26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</row>
    <row r="266" spans="1:23">
      <c r="A266" s="20"/>
      <c r="B266" s="26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</row>
    <row r="267" spans="1:23">
      <c r="A267" s="20"/>
      <c r="B267" s="26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</row>
    <row r="268" spans="1:23">
      <c r="A268" s="20"/>
      <c r="B268" s="26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</row>
    <row r="269" spans="1:23">
      <c r="A269" s="20"/>
      <c r="B269" s="26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</row>
    <row r="270" spans="1:23">
      <c r="A270" s="20"/>
      <c r="B270" s="26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</row>
    <row r="271" spans="1:23">
      <c r="A271" s="20"/>
      <c r="B271" s="26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</row>
    <row r="272" spans="1:23">
      <c r="A272" s="20"/>
      <c r="B272" s="26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</row>
    <row r="273" spans="1:23">
      <c r="A273" s="20"/>
      <c r="B273" s="26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</row>
    <row r="274" spans="1:23">
      <c r="A274" s="20"/>
      <c r="B274" s="26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</row>
    <row r="275" spans="1:23">
      <c r="A275" s="20"/>
      <c r="B275" s="26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</row>
    <row r="276" spans="1:23">
      <c r="A276" s="20"/>
      <c r="B276" s="26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</row>
    <row r="277" spans="1:23">
      <c r="A277" s="20"/>
      <c r="B277" s="26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</row>
    <row r="278" spans="1:23">
      <c r="A278" s="20"/>
      <c r="B278" s="26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</row>
    <row r="279" spans="1:23">
      <c r="A279" s="20"/>
      <c r="B279" s="26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</row>
    <row r="280" spans="1:23">
      <c r="A280" s="20"/>
      <c r="B280" s="26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</row>
    <row r="281" spans="1:23">
      <c r="A281" s="20"/>
      <c r="B281" s="26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</row>
    <row r="282" spans="1:23">
      <c r="A282" s="20"/>
      <c r="B282" s="26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</row>
    <row r="283" spans="1:23">
      <c r="A283" s="20"/>
      <c r="B283" s="26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</row>
    <row r="284" spans="1:23">
      <c r="A284" s="20"/>
      <c r="B284" s="26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</row>
    <row r="285" spans="1:23">
      <c r="A285" s="20"/>
      <c r="B285" s="26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</row>
    <row r="286" spans="1:23">
      <c r="A286" s="20"/>
      <c r="B286" s="26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</row>
    <row r="287" spans="1:23">
      <c r="A287" s="20"/>
      <c r="B287" s="26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</row>
    <row r="288" spans="1:23">
      <c r="A288" s="20"/>
      <c r="B288" s="26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</row>
    <row r="289" spans="1:23">
      <c r="A289" s="20"/>
      <c r="B289" s="26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</row>
    <row r="290" spans="1:23">
      <c r="A290" s="20"/>
      <c r="B290" s="26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</row>
    <row r="291" spans="1:23">
      <c r="A291" s="20"/>
      <c r="B291" s="26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</row>
    <row r="292" spans="1:23">
      <c r="A292" s="20"/>
      <c r="B292" s="26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</row>
    <row r="293" spans="1:23">
      <c r="A293" s="20"/>
      <c r="B293" s="26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</row>
    <row r="294" spans="1:23">
      <c r="A294" s="20"/>
      <c r="B294" s="26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</row>
    <row r="295" spans="1:23">
      <c r="A295" s="20"/>
      <c r="B295" s="26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</row>
    <row r="296" spans="1:23">
      <c r="A296" s="20"/>
      <c r="B296" s="26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</row>
    <row r="297" spans="1:23">
      <c r="A297" s="20"/>
      <c r="B297" s="26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</row>
    <row r="298" spans="1:23">
      <c r="A298" s="20"/>
      <c r="B298" s="26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</row>
    <row r="299" spans="1:23">
      <c r="A299" s="20"/>
      <c r="B299" s="26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</row>
    <row r="300" spans="1:23">
      <c r="A300" s="20"/>
      <c r="B300" s="26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</row>
    <row r="301" spans="1:23">
      <c r="A301" s="20"/>
      <c r="B301" s="26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</row>
    <row r="302" spans="1:23">
      <c r="A302" s="20"/>
      <c r="B302" s="26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</row>
    <row r="303" spans="1:23">
      <c r="A303" s="20"/>
      <c r="B303" s="26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</row>
    <row r="304" spans="1:23">
      <c r="A304" s="20"/>
      <c r="B304" s="26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</row>
    <row r="305" spans="1:23">
      <c r="A305" s="20"/>
      <c r="B305" s="26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</row>
    <row r="306" spans="1:23">
      <c r="A306" s="20"/>
      <c r="B306" s="26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</row>
    <row r="307" spans="1:23">
      <c r="A307" s="20"/>
      <c r="B307" s="26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</row>
    <row r="308" spans="1:23">
      <c r="A308" s="20"/>
      <c r="B308" s="26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</row>
    <row r="309" spans="1:23">
      <c r="A309" s="20"/>
      <c r="B309" s="26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</row>
    <row r="310" spans="1:23">
      <c r="A310" s="20"/>
      <c r="B310" s="26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</row>
    <row r="311" spans="1:23">
      <c r="A311" s="20"/>
      <c r="B311" s="26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</row>
    <row r="312" spans="1:23">
      <c r="A312" s="20"/>
      <c r="B312" s="26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</row>
    <row r="313" spans="1:23">
      <c r="A313" s="20"/>
      <c r="B313" s="26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</row>
    <row r="314" spans="1:23">
      <c r="A314" s="20"/>
      <c r="B314" s="26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</row>
    <row r="315" spans="1:23">
      <c r="A315" s="20"/>
      <c r="B315" s="26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</row>
    <row r="316" spans="1:23">
      <c r="A316" s="20"/>
      <c r="B316" s="26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</row>
    <row r="317" spans="1:23">
      <c r="A317" s="20"/>
      <c r="B317" s="26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</row>
    <row r="318" spans="1:23">
      <c r="A318" s="20"/>
      <c r="B318" s="26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</row>
    <row r="319" spans="1:23">
      <c r="A319" s="20"/>
      <c r="B319" s="26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</row>
    <row r="320" spans="1:23">
      <c r="A320" s="20"/>
      <c r="B320" s="26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</row>
    <row r="321" spans="1:23">
      <c r="A321" s="20"/>
      <c r="B321" s="26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</row>
    <row r="322" spans="1:23">
      <c r="A322" s="20"/>
      <c r="B322" s="26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</row>
    <row r="323" spans="1:23">
      <c r="A323" s="20"/>
      <c r="B323" s="26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</row>
    <row r="324" spans="1:23">
      <c r="A324" s="20"/>
      <c r="B324" s="26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</row>
    <row r="325" spans="1:23">
      <c r="A325" s="20"/>
      <c r="B325" s="26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</row>
    <row r="326" spans="1:23">
      <c r="A326" s="20"/>
      <c r="B326" s="26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</row>
    <row r="327" spans="1:23">
      <c r="A327" s="20"/>
      <c r="B327" s="26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</row>
    <row r="328" spans="1:23">
      <c r="A328" s="20"/>
      <c r="B328" s="26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</row>
    <row r="329" spans="1:23">
      <c r="A329" s="20"/>
      <c r="B329" s="26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</row>
    <row r="330" spans="1:23">
      <c r="A330" s="20"/>
      <c r="B330" s="26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</row>
    <row r="331" spans="1:23">
      <c r="A331" s="20"/>
      <c r="B331" s="26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</row>
    <row r="332" spans="1:23">
      <c r="A332" s="20"/>
      <c r="B332" s="26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</row>
    <row r="333" spans="1:23">
      <c r="A333" s="20"/>
      <c r="B333" s="26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</row>
    <row r="334" spans="1:23">
      <c r="A334" s="20"/>
      <c r="B334" s="26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</row>
    <row r="335" spans="1:23">
      <c r="A335" s="20"/>
      <c r="B335" s="26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</row>
    <row r="336" spans="1:23">
      <c r="A336" s="20"/>
      <c r="B336" s="26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</row>
    <row r="337" spans="1:23">
      <c r="A337" s="20"/>
      <c r="B337" s="26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</row>
    <row r="338" spans="1:23">
      <c r="A338" s="20"/>
      <c r="B338" s="26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</row>
    <row r="339" spans="1:23">
      <c r="A339" s="20"/>
      <c r="B339" s="26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</row>
    <row r="340" spans="1:23">
      <c r="A340" s="20"/>
      <c r="B340" s="26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</row>
    <row r="341" spans="1:23">
      <c r="A341" s="20"/>
      <c r="B341" s="26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</row>
    <row r="342" spans="1:23">
      <c r="A342" s="20"/>
      <c r="B342" s="26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</row>
    <row r="343" spans="1:23">
      <c r="A343" s="20"/>
      <c r="B343" s="26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</row>
    <row r="344" spans="1:23">
      <c r="A344" s="20"/>
      <c r="B344" s="26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</row>
    <row r="345" spans="1:23">
      <c r="A345" s="20"/>
      <c r="B345" s="26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</row>
    <row r="346" spans="1:23">
      <c r="A346" s="20"/>
      <c r="B346" s="26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</row>
    <row r="347" spans="1:23">
      <c r="A347" s="20"/>
      <c r="B347" s="26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</row>
    <row r="348" spans="1:23">
      <c r="A348" s="20"/>
      <c r="B348" s="26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</row>
    <row r="349" spans="1:23">
      <c r="A349" s="20"/>
      <c r="B349" s="26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</row>
    <row r="350" spans="1:23">
      <c r="A350" s="20"/>
      <c r="B350" s="26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</row>
    <row r="351" spans="1:23">
      <c r="A351" s="20"/>
      <c r="B351" s="26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</row>
    <row r="352" spans="1:23">
      <c r="A352" s="20"/>
      <c r="B352" s="26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</row>
    <row r="353" spans="1:23">
      <c r="A353" s="20"/>
      <c r="B353" s="26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</row>
    <row r="354" spans="1:23">
      <c r="A354" s="20"/>
      <c r="B354" s="26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</row>
    <row r="355" spans="1:23">
      <c r="A355" s="20"/>
      <c r="B355" s="26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</row>
    <row r="356" spans="1:23">
      <c r="A356" s="20"/>
      <c r="B356" s="26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</row>
    <row r="357" spans="1:23">
      <c r="A357" s="20"/>
      <c r="B357" s="26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</row>
    <row r="358" spans="1:23">
      <c r="A358" s="20"/>
      <c r="B358" s="26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</row>
    <row r="359" spans="1:23">
      <c r="A359" s="20"/>
      <c r="B359" s="26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</row>
    <row r="360" spans="1:23">
      <c r="A360" s="20"/>
      <c r="B360" s="26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</row>
    <row r="361" spans="1:23">
      <c r="A361" s="20"/>
      <c r="B361" s="26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</row>
    <row r="362" spans="1:23">
      <c r="A362" s="20"/>
      <c r="B362" s="26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</row>
    <row r="363" spans="1:23">
      <c r="A363" s="20"/>
      <c r="B363" s="26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</row>
    <row r="364" spans="1:23">
      <c r="A364" s="20"/>
      <c r="B364" s="26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</row>
    <row r="365" spans="1:23">
      <c r="A365" s="20"/>
      <c r="B365" s="26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</row>
    <row r="366" spans="1:23">
      <c r="A366" s="20"/>
      <c r="B366" s="26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</row>
    <row r="367" spans="1:23">
      <c r="A367" s="20"/>
      <c r="B367" s="26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</row>
    <row r="368" spans="1:23">
      <c r="A368" s="20"/>
      <c r="B368" s="26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</row>
    <row r="369" spans="1:23">
      <c r="A369" s="20"/>
      <c r="B369" s="26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</row>
    <row r="370" spans="1:23">
      <c r="A370" s="20"/>
      <c r="B370" s="26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</row>
    <row r="371" spans="1:23">
      <c r="A371" s="20"/>
      <c r="B371" s="26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</row>
    <row r="372" spans="1:23">
      <c r="A372" s="20"/>
      <c r="B372" s="26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</row>
    <row r="373" spans="1:23">
      <c r="A373" s="20"/>
      <c r="B373" s="26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</row>
    <row r="374" spans="1:23">
      <c r="A374" s="20"/>
      <c r="B374" s="26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</row>
    <row r="375" spans="1:23">
      <c r="A375" s="20"/>
      <c r="B375" s="26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</row>
    <row r="376" spans="1:23">
      <c r="A376" s="20"/>
      <c r="B376" s="26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</row>
    <row r="377" spans="1:23">
      <c r="A377" s="20"/>
      <c r="B377" s="26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</row>
    <row r="378" spans="1:23">
      <c r="A378" s="20"/>
      <c r="B378" s="26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</row>
    <row r="379" spans="1:23">
      <c r="A379" s="20"/>
      <c r="B379" s="26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</row>
    <row r="380" spans="1:23">
      <c r="A380" s="20"/>
      <c r="B380" s="26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</row>
    <row r="381" spans="1:23">
      <c r="A381" s="20"/>
      <c r="B381" s="26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</row>
    <row r="382" spans="1:23">
      <c r="A382" s="20"/>
      <c r="B382" s="26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</row>
    <row r="383" spans="1:23">
      <c r="A383" s="20"/>
      <c r="B383" s="26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</row>
    <row r="384" spans="1:23">
      <c r="A384" s="20"/>
      <c r="B384" s="26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</row>
    <row r="385" spans="1:23">
      <c r="A385" s="20"/>
      <c r="B385" s="26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</row>
    <row r="386" spans="1:23">
      <c r="A386" s="20"/>
      <c r="B386" s="26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</row>
    <row r="387" spans="1:23">
      <c r="A387" s="20"/>
      <c r="B387" s="26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</row>
    <row r="388" spans="1:23">
      <c r="A388" s="20"/>
      <c r="B388" s="26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</row>
    <row r="389" spans="1:23">
      <c r="A389" s="20"/>
      <c r="B389" s="26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</row>
    <row r="390" spans="1:23">
      <c r="A390" s="20"/>
      <c r="B390" s="26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</row>
    <row r="391" spans="1:23">
      <c r="A391" s="20"/>
      <c r="B391" s="26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</row>
    <row r="392" spans="1:23">
      <c r="A392" s="20"/>
      <c r="B392" s="26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</row>
    <row r="393" spans="1:23">
      <c r="A393" s="20"/>
      <c r="B393" s="26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</row>
    <row r="394" spans="1:23">
      <c r="A394" s="20"/>
      <c r="B394" s="26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</row>
    <row r="395" spans="1:23">
      <c r="A395" s="20"/>
      <c r="B395" s="26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</row>
    <row r="396" spans="1:23">
      <c r="A396" s="20"/>
      <c r="B396" s="26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</row>
    <row r="397" spans="1:23">
      <c r="A397" s="20"/>
      <c r="B397" s="26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</row>
    <row r="398" spans="1:23">
      <c r="A398" s="20"/>
      <c r="B398" s="26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</row>
    <row r="399" spans="1:23">
      <c r="A399" s="20"/>
      <c r="B399" s="26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</row>
    <row r="400" spans="1:23">
      <c r="A400" s="20"/>
      <c r="B400" s="26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</row>
    <row r="401" spans="1:23">
      <c r="A401" s="20"/>
      <c r="B401" s="26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</row>
    <row r="402" spans="1:23">
      <c r="A402" s="20"/>
      <c r="B402" s="26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</row>
    <row r="403" spans="1:23">
      <c r="A403" s="20"/>
      <c r="B403" s="26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</row>
    <row r="404" spans="1:23">
      <c r="A404" s="20"/>
      <c r="B404" s="26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</row>
    <row r="405" spans="1:23">
      <c r="A405" s="20"/>
      <c r="B405" s="26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</row>
    <row r="406" spans="1:23">
      <c r="A406" s="20"/>
      <c r="B406" s="26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</row>
    <row r="407" spans="1:23">
      <c r="A407" s="20"/>
      <c r="B407" s="26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</row>
    <row r="408" spans="1:23">
      <c r="A408" s="20"/>
      <c r="B408" s="26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</row>
    <row r="409" spans="1:23">
      <c r="A409" s="20"/>
      <c r="B409" s="26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</row>
    <row r="410" spans="1:23">
      <c r="A410" s="20"/>
      <c r="B410" s="26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</row>
    <row r="411" spans="1:23">
      <c r="A411" s="20"/>
      <c r="B411" s="26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</row>
    <row r="412" spans="1:23">
      <c r="A412" s="20"/>
      <c r="B412" s="26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</row>
    <row r="413" spans="1:23">
      <c r="A413" s="20"/>
      <c r="B413" s="26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</row>
    <row r="414" spans="1:23">
      <c r="A414" s="20"/>
      <c r="B414" s="26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</row>
    <row r="415" spans="1:23">
      <c r="A415" s="20"/>
      <c r="B415" s="26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</row>
    <row r="416" spans="1:23">
      <c r="A416" s="20"/>
      <c r="B416" s="26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</row>
    <row r="417" spans="1:23">
      <c r="A417" s="20"/>
      <c r="B417" s="26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</row>
    <row r="418" spans="1:23">
      <c r="A418" s="20"/>
      <c r="B418" s="26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</row>
    <row r="419" spans="1:23">
      <c r="A419" s="20"/>
      <c r="B419" s="26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</row>
    <row r="420" spans="1:23">
      <c r="A420" s="20"/>
      <c r="B420" s="26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</row>
    <row r="421" spans="1:23">
      <c r="A421" s="20"/>
      <c r="B421" s="26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</row>
    <row r="422" spans="1:23">
      <c r="A422" s="20"/>
      <c r="B422" s="26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</row>
    <row r="423" spans="1:23">
      <c r="A423" s="20"/>
      <c r="B423" s="26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</row>
    <row r="424" spans="1:23">
      <c r="A424" s="20"/>
      <c r="B424" s="26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</row>
    <row r="425" spans="1:23">
      <c r="A425" s="20"/>
      <c r="B425" s="26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</row>
    <row r="426" spans="1:23">
      <c r="A426" s="20"/>
      <c r="B426" s="26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</row>
    <row r="427" spans="1:23">
      <c r="A427" s="20"/>
      <c r="B427" s="26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</row>
    <row r="428" spans="1:23">
      <c r="A428" s="20"/>
      <c r="B428" s="26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</row>
    <row r="429" spans="1:23">
      <c r="A429" s="20"/>
      <c r="B429" s="26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</row>
    <row r="430" spans="1:23">
      <c r="A430" s="20"/>
      <c r="B430" s="26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</row>
    <row r="431" spans="1:23">
      <c r="A431" s="20"/>
      <c r="B431" s="26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</row>
    <row r="432" spans="1:23">
      <c r="A432" s="20"/>
      <c r="B432" s="26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</row>
    <row r="433" spans="1:23">
      <c r="A433" s="20"/>
      <c r="B433" s="26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</row>
    <row r="434" spans="1:23">
      <c r="A434" s="20"/>
      <c r="B434" s="26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</row>
    <row r="435" spans="1:23">
      <c r="A435" s="20"/>
      <c r="B435" s="26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</row>
    <row r="436" spans="1:23">
      <c r="A436" s="20"/>
      <c r="B436" s="26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</row>
    <row r="437" spans="1:23">
      <c r="A437" s="20"/>
      <c r="B437" s="26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</row>
    <row r="438" spans="1:23">
      <c r="A438" s="20"/>
      <c r="B438" s="26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</row>
    <row r="439" spans="1:23">
      <c r="A439" s="20"/>
      <c r="B439" s="26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</row>
    <row r="440" spans="1:23">
      <c r="A440" s="20"/>
      <c r="B440" s="26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</row>
    <row r="441" spans="1:23">
      <c r="A441" s="20"/>
      <c r="B441" s="26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</row>
    <row r="442" spans="1:23">
      <c r="A442" s="20"/>
      <c r="B442" s="26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</row>
    <row r="443" spans="1:23">
      <c r="A443" s="20"/>
      <c r="B443" s="26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</row>
    <row r="444" spans="1:23">
      <c r="A444" s="20"/>
      <c r="B444" s="26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</row>
    <row r="445" spans="1:23">
      <c r="A445" s="20"/>
      <c r="B445" s="26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</row>
    <row r="446" spans="1:23">
      <c r="A446" s="20"/>
      <c r="B446" s="26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</row>
    <row r="447" spans="1:23">
      <c r="A447" s="20"/>
      <c r="B447" s="26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</row>
    <row r="448" spans="1:23">
      <c r="A448" s="20"/>
      <c r="B448" s="26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</row>
    <row r="449" spans="1:23">
      <c r="A449" s="20"/>
      <c r="B449" s="26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</row>
    <row r="450" spans="1:23">
      <c r="A450" s="20"/>
      <c r="B450" s="26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</row>
    <row r="451" spans="1:23">
      <c r="A451" s="20"/>
      <c r="B451" s="26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</row>
    <row r="452" spans="1:23">
      <c r="A452" s="20"/>
      <c r="B452" s="26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</row>
    <row r="453" spans="1:23">
      <c r="A453" s="20"/>
      <c r="B453" s="26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</row>
    <row r="454" spans="1:23">
      <c r="A454" s="20"/>
      <c r="B454" s="26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</row>
    <row r="455" spans="1:23">
      <c r="A455" s="20"/>
      <c r="B455" s="26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</row>
    <row r="456" spans="1:23">
      <c r="A456" s="20"/>
      <c r="B456" s="26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</row>
    <row r="457" spans="1:23">
      <c r="A457" s="20"/>
      <c r="B457" s="26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</row>
    <row r="458" spans="1:23">
      <c r="A458" s="20"/>
      <c r="B458" s="26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</row>
    <row r="459" spans="1:23">
      <c r="A459" s="20"/>
      <c r="B459" s="26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</row>
    <row r="460" spans="1:23">
      <c r="A460" s="20"/>
      <c r="B460" s="26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</row>
    <row r="461" spans="1:23">
      <c r="A461" s="20"/>
      <c r="B461" s="26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</row>
    <row r="462" spans="1:23">
      <c r="A462" s="20"/>
      <c r="B462" s="26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</row>
    <row r="463" spans="1:23">
      <c r="A463" s="20"/>
      <c r="B463" s="26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</row>
    <row r="464" spans="1:23">
      <c r="R464" s="20"/>
      <c r="S464" s="20"/>
      <c r="T464" s="20"/>
      <c r="U464" s="20"/>
      <c r="V464" s="20"/>
      <c r="W464" s="20"/>
    </row>
    <row r="465" spans="18:23">
      <c r="R465" s="20"/>
      <c r="S465" s="20"/>
      <c r="T465" s="20"/>
      <c r="U465" s="20"/>
      <c r="V465" s="20"/>
      <c r="W465" s="20"/>
    </row>
    <row r="466" spans="18:23">
      <c r="R466" s="20"/>
      <c r="S466" s="20"/>
      <c r="T466" s="20"/>
      <c r="U466" s="20"/>
      <c r="V466" s="20"/>
      <c r="W466" s="20"/>
    </row>
    <row r="467" spans="18:23">
      <c r="R467" s="20"/>
      <c r="S467" s="20"/>
      <c r="T467" s="20"/>
      <c r="U467" s="20"/>
      <c r="V467" s="20"/>
      <c r="W467" s="20"/>
    </row>
    <row r="468" spans="18:23">
      <c r="R468" s="20"/>
      <c r="S468" s="20"/>
      <c r="T468" s="20"/>
      <c r="U468" s="20"/>
      <c r="V468" s="20"/>
      <c r="W468" s="20"/>
    </row>
    <row r="469" spans="18:23">
      <c r="R469" s="20"/>
      <c r="S469" s="20"/>
      <c r="T469" s="20"/>
      <c r="U469" s="20"/>
      <c r="V469" s="20"/>
      <c r="W469" s="20"/>
    </row>
    <row r="470" spans="18:23">
      <c r="R470" s="20"/>
      <c r="S470" s="20"/>
      <c r="T470" s="20"/>
      <c r="U470" s="20"/>
      <c r="V470" s="20"/>
      <c r="W470" s="20"/>
    </row>
    <row r="471" spans="18:23">
      <c r="R471" s="20"/>
      <c r="S471" s="20"/>
      <c r="T471" s="20"/>
      <c r="U471" s="20"/>
      <c r="V471" s="20"/>
      <c r="W471" s="20"/>
    </row>
    <row r="472" spans="18:23">
      <c r="R472" s="20"/>
      <c r="S472" s="20"/>
      <c r="T472" s="20"/>
      <c r="U472" s="20"/>
      <c r="V472" s="20"/>
      <c r="W472" s="20"/>
    </row>
    <row r="473" spans="18:23">
      <c r="R473" s="20"/>
      <c r="S473" s="20"/>
      <c r="T473" s="20"/>
      <c r="U473" s="20"/>
      <c r="V473" s="20"/>
      <c r="W473" s="20"/>
    </row>
  </sheetData>
  <sheetProtection algorithmName="SHA-512" hashValue="mUV3E0ueqxZjB6tvsHqw/QmrYfSwAF8tPd1qAjUxBoCAiGq2/tFuyHfU0TYpttyc6XWAlaDYPZthkvBUgDnYgg==" saltValue="c3NeGTWMBCYMrBf4EUV/lQ==" spinCount="100000" sheet="1" objects="1" scenarios="1"/>
  <protectedRanges>
    <protectedRange sqref="C2:C3" name="Range1"/>
  </protectedRanges>
  <autoFilter ref="A6:H72" xr:uid="{CC07B5A0-0C84-48A2-AD20-65208C6BC029}"/>
  <mergeCells count="8">
    <mergeCell ref="A4:B4"/>
    <mergeCell ref="J5:L5"/>
    <mergeCell ref="N5:Q5"/>
    <mergeCell ref="Q1:S1"/>
    <mergeCell ref="F2:H2"/>
    <mergeCell ref="K2:M2"/>
    <mergeCell ref="K3:M3"/>
    <mergeCell ref="N3:O3"/>
  </mergeCells>
  <conditionalFormatting sqref="A60:A81">
    <cfRule type="duplicateValues" dxfId="2" priority="2"/>
  </conditionalFormatting>
  <dataValidations count="2">
    <dataValidation type="list" allowBlank="1" showInputMessage="1" showErrorMessage="1" sqref="K3:M3" xr:uid="{C992D7D9-235C-4DF7-8452-FC51F74D3EB0}">
      <formula1>$A$90:$A$96</formula1>
    </dataValidation>
    <dataValidation type="list" allowBlank="1" showInputMessage="1" showErrorMessage="1" sqref="C4" xr:uid="{C0B8F063-8839-4A02-820A-6AE7DFC35A3B}">
      <formula1>$A$85:$A$89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81A8CF-D035-401F-9FC7-9893D50710F8}">
          <x14:formula1>
            <xm:f>Royalty_Master!$B:$B</xm:f>
          </x14:formula1>
          <xm:sqref>C2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2ED9E-4528-4818-A2AC-B545D76F140A}">
  <sheetPr>
    <tabColor theme="5" tint="0.79998168889431442"/>
  </sheetPr>
  <dimension ref="A1:BD430"/>
  <sheetViews>
    <sheetView zoomScale="70" zoomScaleNormal="70" workbookViewId="0">
      <selection activeCell="I6" sqref="I6"/>
    </sheetView>
  </sheetViews>
  <sheetFormatPr defaultColWidth="9.140625" defaultRowHeight="15"/>
  <cols>
    <col min="1" max="1" width="24.42578125" style="15" bestFit="1" customWidth="1"/>
    <col min="2" max="2" width="22.85546875" style="16" bestFit="1" customWidth="1"/>
    <col min="3" max="3" width="70.7109375" style="15" bestFit="1" customWidth="1"/>
    <col min="4" max="4" width="15.42578125" style="15" customWidth="1"/>
    <col min="5" max="5" width="54.5703125" style="15" hidden="1" customWidth="1"/>
    <col min="6" max="8" width="13.85546875" style="15" hidden="1" customWidth="1"/>
    <col min="9" max="9" width="13.85546875" style="15" bestFit="1" customWidth="1"/>
    <col min="10" max="10" width="18.28515625" style="15" bestFit="1" customWidth="1"/>
    <col min="11" max="11" width="46.28515625" style="15" bestFit="1" customWidth="1"/>
    <col min="12" max="12" width="19.7109375" style="15" bestFit="1" customWidth="1"/>
    <col min="13" max="13" width="12.7109375" style="15" customWidth="1"/>
    <col min="14" max="14" width="15.85546875" style="15" bestFit="1" customWidth="1"/>
    <col min="15" max="15" width="14.7109375" style="15" bestFit="1" customWidth="1"/>
    <col min="16" max="16" width="16.28515625" style="15" bestFit="1" customWidth="1"/>
    <col min="17" max="17" width="17.28515625" style="15" bestFit="1" customWidth="1"/>
    <col min="18" max="23" width="9.140625" style="15"/>
    <col min="24" max="56" width="9.140625" style="20"/>
    <col min="57" max="16384" width="9.140625" style="15"/>
  </cols>
  <sheetData>
    <row r="1" spans="1:56" s="7" customFormat="1" ht="76.7" customHeight="1">
      <c r="A1" s="2"/>
      <c r="B1" s="4"/>
      <c r="C1" s="48" t="s">
        <v>1788</v>
      </c>
      <c r="D1" s="2"/>
      <c r="E1"/>
      <c r="F1" s="2"/>
      <c r="G1" s="2"/>
      <c r="H1" s="2"/>
      <c r="I1" s="2"/>
      <c r="J1" s="207" t="s">
        <v>2647</v>
      </c>
      <c r="K1" s="2"/>
      <c r="L1" s="2"/>
      <c r="M1" s="2"/>
      <c r="N1" s="2"/>
      <c r="O1" s="2"/>
      <c r="P1" s="2"/>
      <c r="Q1" s="223"/>
      <c r="R1" s="223"/>
      <c r="S1" s="223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</row>
    <row r="2" spans="1:56" s="7" customFormat="1" ht="24" customHeight="1">
      <c r="A2" s="4"/>
      <c r="B2" s="4"/>
      <c r="C2" s="9" t="s">
        <v>2473</v>
      </c>
      <c r="D2" s="4"/>
      <c r="E2" s="4"/>
      <c r="F2" s="227"/>
      <c r="G2" s="227"/>
      <c r="H2" s="227"/>
      <c r="I2" s="4"/>
      <c r="J2" s="4"/>
      <c r="K2" s="225" t="s">
        <v>1811</v>
      </c>
      <c r="L2" s="225"/>
      <c r="M2" s="225"/>
      <c r="N2" s="4"/>
      <c r="O2" s="4"/>
      <c r="P2" s="4"/>
      <c r="Q2" s="4"/>
      <c r="R2" s="2"/>
      <c r="S2" s="2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6" s="7" customFormat="1" ht="28.5" customHeight="1">
      <c r="A3" s="45"/>
      <c r="B3" s="184"/>
      <c r="C3" s="35"/>
      <c r="D3" s="35"/>
      <c r="E3" s="44"/>
      <c r="F3" s="44"/>
      <c r="G3" s="35"/>
      <c r="H3" s="35"/>
      <c r="I3" s="35"/>
      <c r="J3" s="35"/>
      <c r="K3" s="224" t="s">
        <v>1809</v>
      </c>
      <c r="L3" s="224"/>
      <c r="M3" s="224"/>
      <c r="N3" s="228" t="s">
        <v>1802</v>
      </c>
      <c r="O3" s="228"/>
      <c r="P3" s="10" t="e">
        <f>_xlfn.IFNA(INDEX(Royalty_Master!F:F,MATCH(C2,Royalty_Master!B:B,0))/100,0)</f>
        <v>#VALUE!</v>
      </c>
      <c r="Q3" s="35"/>
      <c r="R3" s="47"/>
      <c r="S3" s="2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56" s="7" customFormat="1" ht="25.5" customHeight="1" thickBot="1">
      <c r="A4" s="226" t="s">
        <v>2646</v>
      </c>
      <c r="B4" s="226"/>
      <c r="C4" s="9" t="s">
        <v>1801</v>
      </c>
      <c r="D4" s="35"/>
      <c r="E4" s="5" t="s">
        <v>1803</v>
      </c>
      <c r="F4" s="46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2"/>
      <c r="S4" s="2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</row>
    <row r="5" spans="1:56" s="7" customFormat="1" ht="15" customHeight="1" thickBot="1">
      <c r="A5" s="18"/>
      <c r="B5" s="19"/>
      <c r="C5" s="18"/>
      <c r="D5" s="18"/>
      <c r="E5" s="17" t="s">
        <v>2023</v>
      </c>
      <c r="F5" s="12" t="s">
        <v>2024</v>
      </c>
      <c r="G5" s="13" t="s">
        <v>2025</v>
      </c>
      <c r="H5" s="14" t="s">
        <v>12</v>
      </c>
      <c r="I5" s="18"/>
      <c r="J5" s="220" t="s">
        <v>17</v>
      </c>
      <c r="K5" s="221"/>
      <c r="L5" s="222"/>
      <c r="M5" s="18"/>
      <c r="N5" s="220" t="s">
        <v>21</v>
      </c>
      <c r="O5" s="221"/>
      <c r="P5" s="221"/>
      <c r="Q5" s="222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</row>
    <row r="6" spans="1:56" s="7" customFormat="1" ht="57" thickBot="1">
      <c r="A6" s="36" t="s">
        <v>2</v>
      </c>
      <c r="B6" s="36" t="s">
        <v>0</v>
      </c>
      <c r="C6" s="36" t="s">
        <v>1</v>
      </c>
      <c r="D6" s="37" t="s">
        <v>1849</v>
      </c>
      <c r="E6" s="57" t="s">
        <v>2461</v>
      </c>
      <c r="F6" s="58" t="s">
        <v>2462</v>
      </c>
      <c r="G6" s="59" t="s">
        <v>2463</v>
      </c>
      <c r="H6" s="60" t="s">
        <v>2464</v>
      </c>
      <c r="I6" s="38"/>
      <c r="J6" s="36" t="s">
        <v>13</v>
      </c>
      <c r="K6" s="36" t="s">
        <v>2469</v>
      </c>
      <c r="L6" s="36" t="s">
        <v>16</v>
      </c>
      <c r="M6" s="38"/>
      <c r="N6" s="36" t="s">
        <v>18</v>
      </c>
      <c r="O6" s="36" t="s">
        <v>2470</v>
      </c>
      <c r="P6" s="36" t="s">
        <v>2471</v>
      </c>
      <c r="Q6" s="36" t="s">
        <v>2472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</row>
    <row r="7" spans="1:56" s="20" customFormat="1" ht="23.25">
      <c r="A7" s="189" t="s">
        <v>2588</v>
      </c>
      <c r="B7" s="191" t="s">
        <v>1912</v>
      </c>
      <c r="C7" s="61" t="s">
        <v>2632</v>
      </c>
      <c r="D7" s="62">
        <v>25.99</v>
      </c>
      <c r="E7" s="62">
        <v>11.47</v>
      </c>
      <c r="F7" s="62">
        <v>10.97</v>
      </c>
      <c r="G7" s="62">
        <v>10.47</v>
      </c>
      <c r="H7" s="62">
        <v>9.9700000000000006</v>
      </c>
      <c r="I7" s="62"/>
      <c r="J7" s="40" t="b">
        <f t="shared" ref="J7:J15" si="0">IF($C$4=$E$5,E7,IF($C$4=$F$5,F7,IF($C$4=$G$5,G7,IF($C$4=$H$5,H7))))</f>
        <v>0</v>
      </c>
      <c r="K7" s="42" t="str">
        <f t="shared" ref="K7:K15" si="1">IF(OR(K$3="Print",K$3="Heat Transfer"),3,IF($K$3="FUSION",8,IF($K$3="DTG",4.5,IF($K$3="Sublimation",0,IF(K$3="Select Embellishment Type","Select Embellishment Service",4)))))</f>
        <v>Select Embellishment Service</v>
      </c>
      <c r="L7" s="40" t="e">
        <f t="shared" ref="L7:L15" si="2">J7+K7</f>
        <v>#VALUE!</v>
      </c>
      <c r="M7" s="43"/>
      <c r="N7" s="31" t="e">
        <f t="shared" ref="N7:N15" si="3">P$3</f>
        <v>#VALUE!</v>
      </c>
      <c r="O7" s="40" t="e">
        <f t="shared" ref="O7:O15" si="4">(L7/(1-N7))-L7</f>
        <v>#VALUE!</v>
      </c>
      <c r="P7" s="40" t="e">
        <f t="shared" ref="P7:P15" si="5">O7+L7</f>
        <v>#VALUE!</v>
      </c>
      <c r="Q7" s="40">
        <f t="shared" ref="Q7:Q15" si="6">D7+6</f>
        <v>31.99</v>
      </c>
    </row>
    <row r="8" spans="1:56" s="20" customFormat="1" ht="23.25">
      <c r="A8" s="189" t="s">
        <v>2589</v>
      </c>
      <c r="B8" s="191" t="s">
        <v>1912</v>
      </c>
      <c r="C8" s="61" t="s">
        <v>2633</v>
      </c>
      <c r="D8" s="62">
        <v>25.99</v>
      </c>
      <c r="E8" s="62">
        <v>11.47</v>
      </c>
      <c r="F8" s="62">
        <v>10.97</v>
      </c>
      <c r="G8" s="62">
        <v>10.47</v>
      </c>
      <c r="H8" s="62">
        <v>9.9700000000000006</v>
      </c>
      <c r="I8" s="62"/>
      <c r="J8" s="40" t="b">
        <f t="shared" si="0"/>
        <v>0</v>
      </c>
      <c r="K8" s="42" t="str">
        <f t="shared" si="1"/>
        <v>Select Embellishment Service</v>
      </c>
      <c r="L8" s="40" t="e">
        <f t="shared" si="2"/>
        <v>#VALUE!</v>
      </c>
      <c r="M8" s="43"/>
      <c r="N8" s="31" t="e">
        <f t="shared" si="3"/>
        <v>#VALUE!</v>
      </c>
      <c r="O8" s="40" t="e">
        <f t="shared" si="4"/>
        <v>#VALUE!</v>
      </c>
      <c r="P8" s="40" t="e">
        <f t="shared" si="5"/>
        <v>#VALUE!</v>
      </c>
      <c r="Q8" s="40">
        <f t="shared" si="6"/>
        <v>31.99</v>
      </c>
    </row>
    <row r="9" spans="1:56" s="20" customFormat="1" ht="23.25">
      <c r="A9" s="189" t="s">
        <v>2590</v>
      </c>
      <c r="B9" s="191" t="s">
        <v>1912</v>
      </c>
      <c r="C9" s="61" t="s">
        <v>2634</v>
      </c>
      <c r="D9" s="62">
        <v>26.99</v>
      </c>
      <c r="E9" s="62">
        <v>11.97</v>
      </c>
      <c r="F9" s="62">
        <v>11.47</v>
      </c>
      <c r="G9" s="62">
        <v>10.97</v>
      </c>
      <c r="H9" s="62">
        <v>10.47</v>
      </c>
      <c r="I9" s="62"/>
      <c r="J9" s="40" t="b">
        <f t="shared" si="0"/>
        <v>0</v>
      </c>
      <c r="K9" s="42" t="str">
        <f t="shared" si="1"/>
        <v>Select Embellishment Service</v>
      </c>
      <c r="L9" s="40" t="e">
        <f t="shared" si="2"/>
        <v>#VALUE!</v>
      </c>
      <c r="M9" s="43"/>
      <c r="N9" s="31" t="e">
        <f t="shared" si="3"/>
        <v>#VALUE!</v>
      </c>
      <c r="O9" s="40" t="e">
        <f t="shared" si="4"/>
        <v>#VALUE!</v>
      </c>
      <c r="P9" s="40" t="e">
        <f t="shared" si="5"/>
        <v>#VALUE!</v>
      </c>
      <c r="Q9" s="40">
        <f t="shared" si="6"/>
        <v>32.989999999999995</v>
      </c>
    </row>
    <row r="10" spans="1:56" s="20" customFormat="1" ht="23.25">
      <c r="A10" s="189" t="s">
        <v>2591</v>
      </c>
      <c r="B10" s="191" t="s">
        <v>1912</v>
      </c>
      <c r="C10" s="61" t="s">
        <v>2635</v>
      </c>
      <c r="D10" s="62">
        <v>26.99</v>
      </c>
      <c r="E10" s="62">
        <v>11.97</v>
      </c>
      <c r="F10" s="62">
        <v>11.47</v>
      </c>
      <c r="G10" s="62">
        <v>10.97</v>
      </c>
      <c r="H10" s="62">
        <v>10.47</v>
      </c>
      <c r="I10" s="62"/>
      <c r="J10" s="40" t="b">
        <f t="shared" si="0"/>
        <v>0</v>
      </c>
      <c r="K10" s="42" t="str">
        <f t="shared" si="1"/>
        <v>Select Embellishment Service</v>
      </c>
      <c r="L10" s="40" t="e">
        <f t="shared" si="2"/>
        <v>#VALUE!</v>
      </c>
      <c r="M10" s="43"/>
      <c r="N10" s="31" t="e">
        <f t="shared" si="3"/>
        <v>#VALUE!</v>
      </c>
      <c r="O10" s="40" t="e">
        <f t="shared" si="4"/>
        <v>#VALUE!</v>
      </c>
      <c r="P10" s="40" t="e">
        <f t="shared" si="5"/>
        <v>#VALUE!</v>
      </c>
      <c r="Q10" s="40">
        <f t="shared" si="6"/>
        <v>32.989999999999995</v>
      </c>
    </row>
    <row r="11" spans="1:56" s="20" customFormat="1" ht="23.25">
      <c r="A11" s="189" t="s">
        <v>2592</v>
      </c>
      <c r="B11" s="191" t="s">
        <v>1912</v>
      </c>
      <c r="C11" s="61" t="s">
        <v>2636</v>
      </c>
      <c r="D11" s="62">
        <v>64.989999999999995</v>
      </c>
      <c r="E11" s="62">
        <v>29.97</v>
      </c>
      <c r="F11" s="62">
        <v>28.97</v>
      </c>
      <c r="G11" s="62">
        <v>27.97</v>
      </c>
      <c r="H11" s="62">
        <v>26.47</v>
      </c>
      <c r="I11" s="62"/>
      <c r="J11" s="40" t="b">
        <f t="shared" si="0"/>
        <v>0</v>
      </c>
      <c r="K11" s="42" t="str">
        <f t="shared" si="1"/>
        <v>Select Embellishment Service</v>
      </c>
      <c r="L11" s="40" t="e">
        <f t="shared" si="2"/>
        <v>#VALUE!</v>
      </c>
      <c r="M11" s="43"/>
      <c r="N11" s="31" t="e">
        <f t="shared" si="3"/>
        <v>#VALUE!</v>
      </c>
      <c r="O11" s="40" t="e">
        <f t="shared" si="4"/>
        <v>#VALUE!</v>
      </c>
      <c r="P11" s="40" t="e">
        <f t="shared" si="5"/>
        <v>#VALUE!</v>
      </c>
      <c r="Q11" s="40">
        <f t="shared" si="6"/>
        <v>70.989999999999995</v>
      </c>
    </row>
    <row r="12" spans="1:56" s="20" customFormat="1" ht="23.25">
      <c r="A12" s="189" t="s">
        <v>2593</v>
      </c>
      <c r="B12" s="191" t="s">
        <v>1912</v>
      </c>
      <c r="C12" s="61" t="s">
        <v>2637</v>
      </c>
      <c r="D12" s="62">
        <v>64.989999999999995</v>
      </c>
      <c r="E12" s="62">
        <v>29.97</v>
      </c>
      <c r="F12" s="62">
        <v>28.97</v>
      </c>
      <c r="G12" s="62">
        <v>27.97</v>
      </c>
      <c r="H12" s="62">
        <v>26.47</v>
      </c>
      <c r="I12" s="62"/>
      <c r="J12" s="40" t="b">
        <f t="shared" si="0"/>
        <v>0</v>
      </c>
      <c r="K12" s="42" t="str">
        <f t="shared" si="1"/>
        <v>Select Embellishment Service</v>
      </c>
      <c r="L12" s="40" t="e">
        <f t="shared" si="2"/>
        <v>#VALUE!</v>
      </c>
      <c r="M12" s="43"/>
      <c r="N12" s="31" t="e">
        <f t="shared" si="3"/>
        <v>#VALUE!</v>
      </c>
      <c r="O12" s="40" t="e">
        <f t="shared" si="4"/>
        <v>#VALUE!</v>
      </c>
      <c r="P12" s="40" t="e">
        <f t="shared" si="5"/>
        <v>#VALUE!</v>
      </c>
      <c r="Q12" s="40">
        <f t="shared" si="6"/>
        <v>70.989999999999995</v>
      </c>
    </row>
    <row r="13" spans="1:56" s="20" customFormat="1" ht="23.25">
      <c r="A13" s="189" t="s">
        <v>2594</v>
      </c>
      <c r="B13" s="191" t="s">
        <v>1912</v>
      </c>
      <c r="C13" s="61" t="s">
        <v>2638</v>
      </c>
      <c r="D13" s="62">
        <v>59.99</v>
      </c>
      <c r="E13" s="62">
        <v>27.97</v>
      </c>
      <c r="F13" s="62">
        <v>26.47</v>
      </c>
      <c r="G13" s="62">
        <v>25.47</v>
      </c>
      <c r="H13" s="62">
        <v>24.47</v>
      </c>
      <c r="I13" s="62"/>
      <c r="J13" s="40" t="b">
        <f t="shared" si="0"/>
        <v>0</v>
      </c>
      <c r="K13" s="42" t="str">
        <f t="shared" si="1"/>
        <v>Select Embellishment Service</v>
      </c>
      <c r="L13" s="40" t="e">
        <f t="shared" si="2"/>
        <v>#VALUE!</v>
      </c>
      <c r="M13" s="43"/>
      <c r="N13" s="31" t="e">
        <f t="shared" si="3"/>
        <v>#VALUE!</v>
      </c>
      <c r="O13" s="40" t="e">
        <f t="shared" si="4"/>
        <v>#VALUE!</v>
      </c>
      <c r="P13" s="40" t="e">
        <f t="shared" si="5"/>
        <v>#VALUE!</v>
      </c>
      <c r="Q13" s="40">
        <f t="shared" si="6"/>
        <v>65.990000000000009</v>
      </c>
    </row>
    <row r="14" spans="1:56" s="20" customFormat="1" ht="23.25">
      <c r="A14" s="189" t="s">
        <v>2595</v>
      </c>
      <c r="B14" s="191" t="s">
        <v>1912</v>
      </c>
      <c r="C14" s="61" t="s">
        <v>2639</v>
      </c>
      <c r="D14" s="62">
        <v>59.99</v>
      </c>
      <c r="E14" s="62">
        <v>27.97</v>
      </c>
      <c r="F14" s="62">
        <v>26.47</v>
      </c>
      <c r="G14" s="62">
        <v>25.47</v>
      </c>
      <c r="H14" s="62">
        <v>24.47</v>
      </c>
      <c r="I14" s="62"/>
      <c r="J14" s="40" t="b">
        <f t="shared" si="0"/>
        <v>0</v>
      </c>
      <c r="K14" s="42" t="str">
        <f t="shared" si="1"/>
        <v>Select Embellishment Service</v>
      </c>
      <c r="L14" s="40" t="e">
        <f t="shared" si="2"/>
        <v>#VALUE!</v>
      </c>
      <c r="M14" s="43"/>
      <c r="N14" s="31" t="e">
        <f t="shared" si="3"/>
        <v>#VALUE!</v>
      </c>
      <c r="O14" s="40" t="e">
        <f t="shared" si="4"/>
        <v>#VALUE!</v>
      </c>
      <c r="P14" s="40" t="e">
        <f t="shared" si="5"/>
        <v>#VALUE!</v>
      </c>
      <c r="Q14" s="40">
        <f t="shared" si="6"/>
        <v>65.990000000000009</v>
      </c>
    </row>
    <row r="15" spans="1:56" s="20" customFormat="1" ht="23.25">
      <c r="A15" s="189" t="s">
        <v>2596</v>
      </c>
      <c r="B15" s="191" t="s">
        <v>1912</v>
      </c>
      <c r="C15" s="61" t="s">
        <v>2640</v>
      </c>
      <c r="D15" s="62">
        <v>29.99</v>
      </c>
      <c r="E15" s="62">
        <v>13.47</v>
      </c>
      <c r="F15" s="62">
        <v>12.97</v>
      </c>
      <c r="G15" s="62">
        <v>12.47</v>
      </c>
      <c r="H15" s="62">
        <v>11.97</v>
      </c>
      <c r="I15" s="62"/>
      <c r="J15" s="40" t="b">
        <f t="shared" si="0"/>
        <v>0</v>
      </c>
      <c r="K15" s="42" t="str">
        <f t="shared" si="1"/>
        <v>Select Embellishment Service</v>
      </c>
      <c r="L15" s="40" t="e">
        <f t="shared" si="2"/>
        <v>#VALUE!</v>
      </c>
      <c r="M15" s="43"/>
      <c r="N15" s="31" t="e">
        <f t="shared" si="3"/>
        <v>#VALUE!</v>
      </c>
      <c r="O15" s="40" t="e">
        <f t="shared" si="4"/>
        <v>#VALUE!</v>
      </c>
      <c r="P15" s="40" t="e">
        <f t="shared" si="5"/>
        <v>#VALUE!</v>
      </c>
      <c r="Q15" s="40">
        <f t="shared" si="6"/>
        <v>35.989999999999995</v>
      </c>
    </row>
    <row r="16" spans="1:56" s="20" customFormat="1" ht="23.25">
      <c r="A16" s="51"/>
      <c r="B16" s="194"/>
      <c r="C16" s="52"/>
      <c r="D16" s="53"/>
      <c r="E16" s="54"/>
      <c r="F16" s="54"/>
      <c r="G16" s="54"/>
      <c r="H16" s="54"/>
      <c r="I16" s="43"/>
      <c r="J16" s="54"/>
      <c r="K16" s="55"/>
      <c r="L16" s="54"/>
      <c r="M16" s="43"/>
      <c r="N16" s="56"/>
      <c r="O16" s="54"/>
      <c r="P16" s="54"/>
      <c r="Q16" s="54"/>
    </row>
    <row r="17" spans="1:17" s="20" customFormat="1" ht="23.25">
      <c r="A17" s="51"/>
      <c r="B17" s="194"/>
      <c r="C17" s="52"/>
      <c r="D17" s="53"/>
      <c r="E17" s="54"/>
      <c r="F17" s="54"/>
      <c r="G17" s="54"/>
      <c r="H17" s="54"/>
      <c r="I17" s="43"/>
      <c r="J17" s="54"/>
      <c r="K17" s="55"/>
      <c r="L17" s="54"/>
      <c r="M17" s="43"/>
      <c r="N17" s="56"/>
      <c r="O17" s="54"/>
      <c r="P17" s="54"/>
      <c r="Q17" s="54"/>
    </row>
    <row r="18" spans="1:17" s="20" customFormat="1" ht="23.25">
      <c r="A18" s="51"/>
      <c r="B18" s="194"/>
      <c r="C18" s="52"/>
      <c r="D18" s="53"/>
      <c r="E18" s="54"/>
      <c r="F18" s="54"/>
      <c r="G18" s="54"/>
      <c r="H18" s="54"/>
      <c r="I18" s="43"/>
      <c r="J18" s="54"/>
      <c r="K18" s="55"/>
      <c r="L18" s="54"/>
      <c r="M18" s="43"/>
      <c r="N18" s="56"/>
      <c r="O18" s="54"/>
      <c r="P18" s="54"/>
      <c r="Q18" s="54"/>
    </row>
    <row r="19" spans="1:17" s="20" customFormat="1" ht="23.25">
      <c r="A19" s="51"/>
      <c r="B19" s="194"/>
      <c r="C19" s="52"/>
      <c r="D19" s="53"/>
      <c r="E19" s="54"/>
      <c r="F19" s="54"/>
      <c r="G19" s="54"/>
      <c r="H19" s="54"/>
      <c r="I19" s="43"/>
      <c r="J19" s="54"/>
      <c r="K19" s="55"/>
      <c r="L19" s="54"/>
      <c r="M19" s="43"/>
      <c r="N19" s="56"/>
      <c r="O19" s="54"/>
      <c r="P19" s="54"/>
      <c r="Q19" s="54"/>
    </row>
    <row r="20" spans="1:17" s="20" customFormat="1" ht="23.25">
      <c r="A20" s="51"/>
      <c r="B20" s="194"/>
      <c r="C20" s="52"/>
      <c r="D20" s="53"/>
      <c r="E20" s="54"/>
      <c r="F20" s="54"/>
      <c r="G20" s="54"/>
      <c r="H20" s="54"/>
      <c r="I20" s="43"/>
      <c r="J20" s="54"/>
      <c r="K20" s="55"/>
      <c r="L20" s="54"/>
      <c r="M20" s="43"/>
      <c r="N20" s="56"/>
      <c r="O20" s="54"/>
      <c r="P20" s="54"/>
      <c r="Q20" s="54"/>
    </row>
    <row r="21" spans="1:17" s="20" customFormat="1" ht="23.25">
      <c r="A21" s="51"/>
      <c r="B21" s="194"/>
      <c r="C21" s="52"/>
      <c r="D21" s="53"/>
      <c r="E21" s="54"/>
      <c r="F21" s="54"/>
      <c r="G21" s="54"/>
      <c r="H21" s="54"/>
      <c r="I21" s="43"/>
      <c r="J21" s="54"/>
      <c r="K21" s="55"/>
      <c r="L21" s="54"/>
      <c r="M21" s="43"/>
      <c r="N21" s="56"/>
      <c r="O21" s="54"/>
      <c r="P21" s="54"/>
      <c r="Q21" s="54"/>
    </row>
    <row r="22" spans="1:17" s="20" customFormat="1" ht="23.25">
      <c r="A22" s="51"/>
      <c r="B22" s="194"/>
      <c r="C22" s="52"/>
      <c r="D22" s="53"/>
      <c r="E22" s="54"/>
      <c r="F22" s="54"/>
      <c r="G22" s="54"/>
      <c r="H22" s="54"/>
      <c r="I22" s="43"/>
      <c r="J22" s="54"/>
      <c r="K22" s="55"/>
      <c r="L22" s="54"/>
      <c r="M22" s="43"/>
      <c r="N22" s="56"/>
      <c r="O22" s="54"/>
      <c r="P22" s="54"/>
      <c r="Q22" s="54"/>
    </row>
    <row r="23" spans="1:17" s="20" customFormat="1" ht="23.25">
      <c r="A23" s="51"/>
      <c r="B23" s="194"/>
      <c r="C23" s="52"/>
      <c r="D23" s="53"/>
      <c r="E23" s="54"/>
      <c r="F23" s="54"/>
      <c r="G23" s="54"/>
      <c r="H23" s="54"/>
      <c r="I23" s="43"/>
      <c r="J23" s="54"/>
      <c r="K23" s="55"/>
      <c r="L23" s="54"/>
      <c r="M23" s="43"/>
      <c r="N23" s="56"/>
      <c r="O23" s="54"/>
      <c r="P23" s="54"/>
      <c r="Q23" s="54"/>
    </row>
    <row r="24" spans="1:17" s="20" customFormat="1" ht="23.25">
      <c r="A24" s="51"/>
      <c r="B24" s="194"/>
      <c r="C24" s="52"/>
      <c r="D24" s="53"/>
      <c r="E24" s="54"/>
      <c r="F24" s="54"/>
      <c r="G24" s="54"/>
      <c r="H24" s="54"/>
      <c r="I24" s="43"/>
      <c r="J24" s="54"/>
      <c r="K24" s="55"/>
      <c r="L24" s="54"/>
      <c r="M24" s="43"/>
      <c r="N24" s="56"/>
      <c r="O24" s="54"/>
      <c r="P24" s="54"/>
      <c r="Q24" s="54"/>
    </row>
    <row r="25" spans="1:17" s="20" customFormat="1" ht="23.25">
      <c r="A25" s="51"/>
      <c r="B25" s="194"/>
      <c r="C25" s="52"/>
      <c r="D25" s="53"/>
      <c r="E25" s="54"/>
      <c r="F25" s="54"/>
      <c r="G25" s="54"/>
      <c r="H25" s="54"/>
      <c r="I25" s="43"/>
      <c r="J25" s="54"/>
      <c r="K25" s="55"/>
      <c r="L25" s="54"/>
      <c r="M25" s="43"/>
      <c r="N25" s="56"/>
      <c r="O25" s="54"/>
      <c r="P25" s="54"/>
      <c r="Q25" s="54"/>
    </row>
    <row r="26" spans="1:17" s="20" customFormat="1" ht="23.25">
      <c r="A26" s="51"/>
      <c r="B26" s="194"/>
      <c r="C26" s="52"/>
      <c r="D26" s="53"/>
      <c r="E26" s="54"/>
      <c r="F26" s="54"/>
      <c r="G26" s="54"/>
      <c r="H26" s="54"/>
      <c r="I26" s="43"/>
      <c r="J26" s="54"/>
      <c r="K26" s="55"/>
      <c r="L26" s="54"/>
      <c r="M26" s="43"/>
      <c r="N26" s="56"/>
      <c r="O26" s="54"/>
      <c r="P26" s="54"/>
      <c r="Q26" s="54"/>
    </row>
    <row r="27" spans="1:17" s="20" customFormat="1" ht="23.25">
      <c r="A27" s="51"/>
      <c r="B27" s="194"/>
      <c r="C27" s="52"/>
      <c r="D27" s="53"/>
      <c r="E27" s="54"/>
      <c r="F27" s="54"/>
      <c r="G27" s="54"/>
      <c r="H27" s="54"/>
      <c r="I27" s="43"/>
      <c r="J27" s="54"/>
      <c r="K27" s="55"/>
      <c r="L27" s="54"/>
      <c r="M27" s="43"/>
      <c r="N27" s="56"/>
      <c r="O27" s="54"/>
      <c r="P27" s="54"/>
      <c r="Q27" s="54"/>
    </row>
    <row r="28" spans="1:17" s="20" customFormat="1" ht="23.25">
      <c r="A28" s="51"/>
      <c r="B28" s="194"/>
      <c r="C28" s="52"/>
      <c r="D28" s="53"/>
      <c r="E28" s="54"/>
      <c r="F28" s="54"/>
      <c r="G28" s="54"/>
      <c r="H28" s="54"/>
      <c r="I28" s="43"/>
      <c r="J28" s="54"/>
      <c r="K28" s="55"/>
      <c r="L28" s="54"/>
      <c r="M28" s="43"/>
      <c r="N28" s="56"/>
      <c r="O28" s="54"/>
      <c r="P28" s="54"/>
      <c r="Q28" s="54"/>
    </row>
    <row r="29" spans="1:17" s="20" customFormat="1" ht="23.25">
      <c r="A29" s="51"/>
      <c r="B29" s="194"/>
      <c r="C29" s="52"/>
      <c r="D29" s="53"/>
      <c r="E29" s="54"/>
      <c r="F29" s="54"/>
      <c r="G29" s="54"/>
      <c r="H29" s="54"/>
      <c r="I29" s="43"/>
      <c r="J29" s="54"/>
      <c r="K29" s="55"/>
      <c r="L29" s="54"/>
      <c r="M29" s="43"/>
      <c r="N29" s="56"/>
      <c r="O29" s="54"/>
      <c r="P29" s="54"/>
      <c r="Q29" s="54"/>
    </row>
    <row r="30" spans="1:17" s="20" customFormat="1" ht="23.25">
      <c r="A30" s="51"/>
      <c r="B30" s="194"/>
      <c r="C30" s="52"/>
      <c r="D30" s="53"/>
      <c r="E30" s="54"/>
      <c r="F30" s="54"/>
      <c r="G30" s="54"/>
      <c r="H30" s="54"/>
      <c r="I30" s="43"/>
      <c r="J30" s="54"/>
      <c r="K30" s="55"/>
      <c r="L30" s="54"/>
      <c r="M30" s="43"/>
      <c r="N30" s="56"/>
      <c r="O30" s="54"/>
      <c r="P30" s="54"/>
      <c r="Q30" s="54"/>
    </row>
    <row r="31" spans="1:17" s="20" customFormat="1" ht="23.25">
      <c r="A31" s="51"/>
      <c r="B31" s="194"/>
      <c r="C31" s="52"/>
      <c r="D31" s="53"/>
      <c r="E31" s="54"/>
      <c r="F31" s="54"/>
      <c r="G31" s="54"/>
      <c r="H31" s="54"/>
      <c r="I31" s="43"/>
      <c r="J31" s="54"/>
      <c r="K31" s="55"/>
      <c r="L31" s="54"/>
      <c r="M31" s="43"/>
      <c r="N31" s="56"/>
      <c r="O31" s="54"/>
      <c r="P31" s="54"/>
      <c r="Q31" s="54"/>
    </row>
    <row r="32" spans="1:17" s="20" customFormat="1" ht="23.25">
      <c r="A32" s="51"/>
      <c r="B32" s="194"/>
      <c r="C32" s="52"/>
      <c r="D32" s="53"/>
      <c r="E32" s="54"/>
      <c r="F32" s="54"/>
      <c r="G32" s="54"/>
      <c r="H32" s="54"/>
      <c r="I32" s="43"/>
      <c r="J32" s="54"/>
      <c r="K32" s="55"/>
      <c r="L32" s="54"/>
      <c r="M32" s="43"/>
      <c r="N32" s="56"/>
      <c r="O32" s="54"/>
      <c r="P32" s="54"/>
      <c r="Q32" s="54"/>
    </row>
    <row r="33" spans="1:17" s="20" customFormat="1" ht="23.25">
      <c r="A33" s="51"/>
      <c r="B33" s="194"/>
      <c r="C33" s="52"/>
      <c r="D33" s="53"/>
      <c r="E33" s="54"/>
      <c r="F33" s="54"/>
      <c r="G33" s="54"/>
      <c r="H33" s="54"/>
      <c r="I33" s="43"/>
      <c r="J33" s="54"/>
      <c r="K33" s="55"/>
      <c r="L33" s="54"/>
      <c r="M33" s="43"/>
      <c r="N33" s="56"/>
      <c r="O33" s="54"/>
      <c r="P33" s="54"/>
      <c r="Q33" s="54"/>
    </row>
    <row r="34" spans="1:17" s="20" customFormat="1" ht="23.25">
      <c r="A34" s="51"/>
      <c r="B34" s="194"/>
      <c r="C34" s="52"/>
      <c r="D34" s="53"/>
      <c r="E34" s="54"/>
      <c r="F34" s="54"/>
      <c r="G34" s="54"/>
      <c r="H34" s="54"/>
      <c r="I34" s="43"/>
      <c r="J34" s="54"/>
      <c r="K34" s="55"/>
      <c r="L34" s="54"/>
      <c r="M34" s="43"/>
      <c r="N34" s="56"/>
      <c r="O34" s="54"/>
      <c r="P34" s="54"/>
      <c r="Q34" s="54"/>
    </row>
    <row r="35" spans="1:17" s="20" customFormat="1" ht="23.25">
      <c r="A35" s="51"/>
      <c r="B35" s="194"/>
      <c r="C35" s="52"/>
      <c r="D35" s="53"/>
      <c r="E35" s="54"/>
      <c r="F35" s="54"/>
      <c r="G35" s="54"/>
      <c r="H35" s="54"/>
      <c r="I35" s="43"/>
      <c r="J35" s="54"/>
      <c r="K35" s="55"/>
      <c r="L35" s="54"/>
      <c r="M35" s="43"/>
      <c r="N35" s="56"/>
      <c r="O35" s="54"/>
      <c r="P35" s="54"/>
      <c r="Q35" s="54"/>
    </row>
    <row r="36" spans="1:17" s="20" customFormat="1" ht="23.25">
      <c r="A36" s="51"/>
      <c r="B36" s="194"/>
      <c r="C36" s="52"/>
      <c r="D36" s="53"/>
      <c r="E36" s="54"/>
      <c r="F36" s="54"/>
      <c r="G36" s="54"/>
      <c r="H36" s="54"/>
      <c r="I36" s="43"/>
      <c r="J36" s="54"/>
      <c r="K36" s="55"/>
      <c r="L36" s="54"/>
      <c r="M36" s="43"/>
      <c r="N36" s="56"/>
      <c r="O36" s="54"/>
      <c r="P36" s="54"/>
      <c r="Q36" s="54"/>
    </row>
    <row r="37" spans="1:17" s="20" customFormat="1" ht="23.25">
      <c r="A37" s="51"/>
      <c r="B37" s="194"/>
      <c r="C37" s="52"/>
      <c r="D37" s="53"/>
      <c r="E37" s="54"/>
      <c r="F37" s="54"/>
      <c r="G37" s="54"/>
      <c r="H37" s="54"/>
      <c r="I37" s="43"/>
      <c r="J37" s="54"/>
      <c r="K37" s="55"/>
      <c r="L37" s="54"/>
      <c r="M37" s="43"/>
      <c r="N37" s="56"/>
      <c r="O37" s="54"/>
      <c r="P37" s="54"/>
      <c r="Q37" s="54"/>
    </row>
    <row r="38" spans="1:17" s="20" customFormat="1" ht="23.25">
      <c r="A38" s="51"/>
      <c r="B38" s="194"/>
      <c r="C38" s="52"/>
      <c r="D38" s="53"/>
      <c r="E38" s="54"/>
      <c r="F38" s="54"/>
      <c r="G38" s="54"/>
      <c r="H38" s="54"/>
      <c r="I38" s="43"/>
      <c r="J38" s="54"/>
      <c r="K38" s="55"/>
      <c r="L38" s="54"/>
      <c r="M38" s="43"/>
      <c r="N38" s="56"/>
      <c r="O38" s="54"/>
      <c r="P38" s="54"/>
      <c r="Q38" s="54"/>
    </row>
    <row r="39" spans="1:17" s="20" customFormat="1" ht="18.75">
      <c r="A39" s="30"/>
      <c r="B39" s="195"/>
      <c r="C39" s="29"/>
      <c r="D39" s="29"/>
      <c r="E39" s="29"/>
      <c r="F39" s="29"/>
      <c r="G39" s="29"/>
      <c r="H39" s="29"/>
      <c r="I39" s="29"/>
      <c r="J39" s="30"/>
      <c r="K39" s="30"/>
      <c r="L39" s="30"/>
      <c r="M39" s="29"/>
      <c r="N39" s="30"/>
      <c r="O39" s="30"/>
      <c r="P39" s="30"/>
      <c r="Q39" s="30"/>
    </row>
    <row r="40" spans="1:17" s="20" customFormat="1">
      <c r="A40" s="22"/>
      <c r="B40" s="33"/>
      <c r="C40" s="21"/>
      <c r="D40" s="21"/>
      <c r="E40" s="21"/>
      <c r="F40" s="21"/>
      <c r="G40" s="21"/>
      <c r="H40" s="21"/>
      <c r="I40" s="21"/>
      <c r="J40" s="22"/>
      <c r="K40" s="22"/>
      <c r="L40" s="22"/>
      <c r="M40" s="21"/>
      <c r="N40" s="21"/>
      <c r="O40" s="21"/>
      <c r="P40" s="21"/>
      <c r="Q40" s="21"/>
    </row>
    <row r="41" spans="1:17" s="20" customFormat="1">
      <c r="A41" s="22"/>
      <c r="B41" s="33"/>
      <c r="C41" s="39"/>
      <c r="D41" s="21"/>
      <c r="E41" s="21"/>
      <c r="F41" s="21"/>
      <c r="G41" s="21"/>
      <c r="H41" s="21"/>
      <c r="I41" s="21"/>
      <c r="J41" s="22"/>
      <c r="K41" s="21"/>
      <c r="L41" s="21"/>
      <c r="M41" s="21"/>
      <c r="N41" s="21"/>
      <c r="O41" s="21"/>
      <c r="P41" s="21"/>
      <c r="Q41" s="21"/>
    </row>
    <row r="42" spans="1:17" s="20" customFormat="1">
      <c r="A42" s="34" t="s">
        <v>1801</v>
      </c>
      <c r="B42" s="33"/>
      <c r="C42" s="39"/>
      <c r="D42" s="21"/>
      <c r="E42" s="21"/>
      <c r="F42" s="21"/>
      <c r="G42" s="21"/>
      <c r="H42" s="21"/>
      <c r="I42" s="21"/>
      <c r="J42" s="22"/>
      <c r="K42" s="21"/>
      <c r="L42" s="21"/>
      <c r="M42" s="21"/>
      <c r="N42" s="21"/>
      <c r="O42" s="21"/>
      <c r="P42" s="21"/>
      <c r="Q42" s="21"/>
    </row>
    <row r="43" spans="1:17" s="20" customFormat="1">
      <c r="A43" s="28" t="s">
        <v>2023</v>
      </c>
      <c r="B43" s="33"/>
      <c r="C43" s="39"/>
      <c r="D43" s="21"/>
      <c r="E43" s="21"/>
      <c r="F43" s="21"/>
      <c r="G43" s="21"/>
      <c r="H43" s="21"/>
      <c r="I43" s="21"/>
      <c r="J43" s="23"/>
      <c r="K43" s="23"/>
      <c r="L43" s="23"/>
      <c r="M43" s="23"/>
      <c r="N43" s="21"/>
      <c r="O43" s="21"/>
      <c r="P43" s="21"/>
      <c r="Q43" s="21"/>
    </row>
    <row r="44" spans="1:17" s="20" customFormat="1">
      <c r="A44" s="28" t="s">
        <v>2024</v>
      </c>
      <c r="B44" s="33"/>
      <c r="C44" s="39"/>
      <c r="D44" s="21"/>
      <c r="E44" s="21"/>
      <c r="F44" s="21"/>
      <c r="G44" s="21"/>
      <c r="H44" s="21"/>
      <c r="I44" s="21"/>
      <c r="J44" s="22"/>
      <c r="K44" s="21"/>
      <c r="L44" s="21"/>
      <c r="M44" s="21"/>
      <c r="N44" s="21"/>
      <c r="O44" s="21"/>
      <c r="P44" s="21"/>
      <c r="Q44" s="21"/>
    </row>
    <row r="45" spans="1:17" s="20" customFormat="1">
      <c r="A45" s="28" t="s">
        <v>2025</v>
      </c>
      <c r="B45" s="33"/>
      <c r="C45" s="39"/>
      <c r="D45" s="21"/>
      <c r="E45" s="21"/>
      <c r="F45" s="21"/>
      <c r="G45" s="21"/>
      <c r="H45" s="21"/>
      <c r="I45" s="21"/>
      <c r="J45" s="23"/>
      <c r="K45" s="23"/>
      <c r="L45" s="23"/>
      <c r="M45" s="23"/>
      <c r="N45" s="21"/>
      <c r="O45" s="21"/>
      <c r="P45" s="21"/>
      <c r="Q45" s="21"/>
    </row>
    <row r="46" spans="1:17" s="20" customFormat="1">
      <c r="A46" s="28" t="s">
        <v>12</v>
      </c>
      <c r="B46" s="33"/>
      <c r="C46" s="39"/>
      <c r="D46" s="21"/>
      <c r="E46" s="21"/>
      <c r="F46" s="21"/>
      <c r="G46" s="21"/>
      <c r="H46" s="21"/>
      <c r="I46" s="21"/>
      <c r="J46" s="24"/>
      <c r="K46" s="25"/>
      <c r="L46" s="24"/>
      <c r="M46" s="21"/>
      <c r="N46" s="21"/>
      <c r="O46" s="21"/>
      <c r="P46" s="21"/>
      <c r="Q46" s="21"/>
    </row>
    <row r="47" spans="1:17" s="20" customFormat="1">
      <c r="A47" s="28" t="s">
        <v>1809</v>
      </c>
      <c r="B47" s="33"/>
      <c r="C47" s="39"/>
      <c r="D47" s="21"/>
      <c r="E47" s="21"/>
      <c r="F47" s="21"/>
      <c r="G47" s="21"/>
      <c r="H47" s="21"/>
      <c r="I47" s="21"/>
      <c r="J47" s="22"/>
      <c r="K47" s="22"/>
      <c r="L47" s="22"/>
      <c r="M47" s="21"/>
      <c r="N47" s="21"/>
      <c r="O47" s="21"/>
      <c r="P47" s="21"/>
      <c r="Q47" s="21"/>
    </row>
    <row r="48" spans="1:17" s="20" customFormat="1">
      <c r="A48" s="28" t="s">
        <v>1808</v>
      </c>
      <c r="B48" s="33"/>
      <c r="C48" s="39"/>
      <c r="D48" s="21"/>
      <c r="E48" s="21"/>
      <c r="F48" s="21"/>
      <c r="G48" s="21"/>
      <c r="H48" s="21"/>
      <c r="I48" s="21"/>
      <c r="J48" s="22"/>
      <c r="K48" s="22"/>
      <c r="L48" s="22"/>
      <c r="M48" s="21"/>
      <c r="N48" s="21"/>
      <c r="O48" s="21"/>
      <c r="P48" s="21"/>
      <c r="Q48" s="21"/>
    </row>
    <row r="49" spans="1:17" s="20" customFormat="1">
      <c r="A49" s="28" t="s">
        <v>1810</v>
      </c>
      <c r="B49" s="33"/>
      <c r="C49" s="39"/>
      <c r="D49" s="21"/>
      <c r="E49" s="21"/>
      <c r="F49" s="21"/>
      <c r="G49" s="21"/>
      <c r="H49" s="21"/>
      <c r="I49" s="21"/>
      <c r="J49" s="22"/>
      <c r="K49" s="22"/>
      <c r="L49" s="22"/>
      <c r="M49" s="21"/>
      <c r="N49" s="21"/>
      <c r="O49" s="21"/>
      <c r="P49" s="21"/>
      <c r="Q49" s="21"/>
    </row>
    <row r="50" spans="1:17" s="20" customFormat="1">
      <c r="A50" s="28" t="s">
        <v>1850</v>
      </c>
      <c r="B50" s="33"/>
      <c r="C50" s="39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</row>
    <row r="51" spans="1:17" s="20" customFormat="1">
      <c r="A51" s="28" t="s">
        <v>2018</v>
      </c>
      <c r="B51" s="33"/>
      <c r="C51" s="39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</row>
    <row r="52" spans="1:17" s="20" customFormat="1">
      <c r="A52" s="65" t="s">
        <v>1900</v>
      </c>
      <c r="B52" s="26"/>
      <c r="C52" s="39"/>
      <c r="J52" s="27"/>
      <c r="K52" s="27"/>
      <c r="L52" s="27"/>
    </row>
    <row r="53" spans="1:17" s="20" customFormat="1">
      <c r="A53" s="199" t="s">
        <v>2234</v>
      </c>
      <c r="B53" s="26"/>
      <c r="C53" s="39"/>
    </row>
    <row r="54" spans="1:17" s="20" customFormat="1">
      <c r="B54" s="26"/>
      <c r="C54" s="39"/>
    </row>
    <row r="55" spans="1:17" s="20" customFormat="1">
      <c r="B55" s="26"/>
      <c r="C55" s="39"/>
    </row>
    <row r="56" spans="1:17" s="20" customFormat="1">
      <c r="B56" s="26"/>
      <c r="C56" s="39"/>
    </row>
    <row r="57" spans="1:17" s="20" customFormat="1">
      <c r="B57" s="26"/>
      <c r="C57" s="39"/>
    </row>
    <row r="58" spans="1:17" s="20" customFormat="1">
      <c r="B58" s="26"/>
      <c r="C58" s="39"/>
    </row>
    <row r="59" spans="1:17" s="20" customFormat="1">
      <c r="B59" s="26"/>
      <c r="C59" s="39"/>
    </row>
    <row r="60" spans="1:17" s="20" customFormat="1">
      <c r="B60" s="26"/>
      <c r="C60" s="39"/>
    </row>
    <row r="61" spans="1:17" s="20" customFormat="1">
      <c r="B61" s="26"/>
      <c r="C61" s="39"/>
    </row>
    <row r="62" spans="1:17" s="20" customFormat="1">
      <c r="B62" s="26"/>
      <c r="C62" s="39"/>
    </row>
    <row r="63" spans="1:17" s="20" customFormat="1">
      <c r="B63" s="26"/>
      <c r="C63" s="39"/>
    </row>
    <row r="64" spans="1:17" s="20" customFormat="1">
      <c r="B64" s="26"/>
      <c r="C64" s="39"/>
    </row>
    <row r="65" spans="2:3" s="20" customFormat="1">
      <c r="B65" s="26"/>
      <c r="C65" s="39"/>
    </row>
    <row r="66" spans="2:3" s="20" customFormat="1">
      <c r="B66" s="26"/>
      <c r="C66" s="39"/>
    </row>
    <row r="67" spans="2:3" s="20" customFormat="1">
      <c r="B67" s="26"/>
      <c r="C67" s="39"/>
    </row>
    <row r="68" spans="2:3" s="20" customFormat="1">
      <c r="B68" s="26"/>
      <c r="C68" s="39"/>
    </row>
    <row r="69" spans="2:3" s="20" customFormat="1">
      <c r="B69" s="26"/>
      <c r="C69" s="39"/>
    </row>
    <row r="70" spans="2:3" s="20" customFormat="1">
      <c r="B70" s="26"/>
    </row>
    <row r="71" spans="2:3" s="20" customFormat="1">
      <c r="B71" s="26"/>
    </row>
    <row r="72" spans="2:3" s="20" customFormat="1">
      <c r="B72" s="26"/>
    </row>
    <row r="73" spans="2:3" s="20" customFormat="1">
      <c r="B73" s="26"/>
    </row>
    <row r="74" spans="2:3" s="20" customFormat="1">
      <c r="B74" s="26"/>
    </row>
    <row r="75" spans="2:3" s="20" customFormat="1">
      <c r="B75" s="26"/>
    </row>
    <row r="76" spans="2:3" s="20" customFormat="1">
      <c r="B76" s="26"/>
    </row>
    <row r="77" spans="2:3" s="20" customFormat="1">
      <c r="B77" s="26"/>
    </row>
    <row r="78" spans="2:3" s="20" customFormat="1">
      <c r="B78" s="26"/>
    </row>
    <row r="79" spans="2:3" s="20" customFormat="1">
      <c r="B79" s="26"/>
    </row>
    <row r="80" spans="2:3" s="20" customFormat="1">
      <c r="B80" s="26"/>
    </row>
    <row r="81" spans="2:2" s="20" customFormat="1">
      <c r="B81" s="26"/>
    </row>
    <row r="82" spans="2:2" s="20" customFormat="1">
      <c r="B82" s="26"/>
    </row>
    <row r="83" spans="2:2" s="20" customFormat="1">
      <c r="B83" s="26"/>
    </row>
    <row r="84" spans="2:2" s="20" customFormat="1">
      <c r="B84" s="26"/>
    </row>
    <row r="85" spans="2:2" s="20" customFormat="1">
      <c r="B85" s="26"/>
    </row>
    <row r="86" spans="2:2" s="20" customFormat="1">
      <c r="B86" s="26"/>
    </row>
    <row r="87" spans="2:2" s="20" customFormat="1">
      <c r="B87" s="26"/>
    </row>
    <row r="88" spans="2:2" s="20" customFormat="1">
      <c r="B88" s="26"/>
    </row>
    <row r="89" spans="2:2" s="20" customFormat="1">
      <c r="B89" s="26"/>
    </row>
    <row r="90" spans="2:2" s="20" customFormat="1">
      <c r="B90" s="26"/>
    </row>
    <row r="91" spans="2:2" s="20" customFormat="1">
      <c r="B91" s="26"/>
    </row>
    <row r="92" spans="2:2" s="20" customFormat="1">
      <c r="B92" s="26"/>
    </row>
    <row r="93" spans="2:2" s="20" customFormat="1">
      <c r="B93" s="26"/>
    </row>
    <row r="94" spans="2:2" s="20" customFormat="1">
      <c r="B94" s="26"/>
    </row>
    <row r="95" spans="2:2" s="20" customFormat="1">
      <c r="B95" s="26"/>
    </row>
    <row r="96" spans="2:2" s="20" customFormat="1">
      <c r="B96" s="26"/>
    </row>
    <row r="97" spans="2:2" s="20" customFormat="1">
      <c r="B97" s="26"/>
    </row>
    <row r="98" spans="2:2" s="20" customFormat="1">
      <c r="B98" s="26"/>
    </row>
    <row r="99" spans="2:2" s="20" customFormat="1">
      <c r="B99" s="26"/>
    </row>
    <row r="100" spans="2:2" s="20" customFormat="1">
      <c r="B100" s="26"/>
    </row>
    <row r="101" spans="2:2" s="20" customFormat="1">
      <c r="B101" s="26"/>
    </row>
    <row r="102" spans="2:2" s="20" customFormat="1">
      <c r="B102" s="26"/>
    </row>
    <row r="103" spans="2:2" s="20" customFormat="1">
      <c r="B103" s="26"/>
    </row>
    <row r="104" spans="2:2" s="20" customFormat="1">
      <c r="B104" s="26"/>
    </row>
    <row r="105" spans="2:2" s="20" customFormat="1">
      <c r="B105" s="26"/>
    </row>
    <row r="106" spans="2:2" s="20" customFormat="1">
      <c r="B106" s="26"/>
    </row>
    <row r="107" spans="2:2" s="20" customFormat="1">
      <c r="B107" s="26"/>
    </row>
    <row r="108" spans="2:2" s="20" customFormat="1">
      <c r="B108" s="26"/>
    </row>
    <row r="109" spans="2:2" s="20" customFormat="1">
      <c r="B109" s="26"/>
    </row>
    <row r="110" spans="2:2" s="20" customFormat="1">
      <c r="B110" s="26"/>
    </row>
    <row r="111" spans="2:2" s="20" customFormat="1">
      <c r="B111" s="26"/>
    </row>
    <row r="112" spans="2:2" s="20" customFormat="1">
      <c r="B112" s="26"/>
    </row>
    <row r="113" spans="1:23" s="20" customFormat="1">
      <c r="B113" s="26"/>
    </row>
    <row r="114" spans="1:23" s="20" customFormat="1">
      <c r="B114" s="26"/>
    </row>
    <row r="115" spans="1:23" s="20" customFormat="1">
      <c r="B115" s="26"/>
    </row>
    <row r="116" spans="1:23" s="20" customFormat="1">
      <c r="B116" s="26"/>
    </row>
    <row r="117" spans="1:23" s="20" customFormat="1">
      <c r="B117" s="26"/>
    </row>
    <row r="118" spans="1:23" s="20" customFormat="1">
      <c r="B118" s="26"/>
    </row>
    <row r="119" spans="1:23" s="20" customFormat="1">
      <c r="B119" s="26"/>
    </row>
    <row r="120" spans="1:23">
      <c r="A120" s="20"/>
      <c r="B120" s="26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</row>
    <row r="121" spans="1:23">
      <c r="A121" s="20"/>
      <c r="B121" s="26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</row>
    <row r="122" spans="1:23">
      <c r="A122" s="20"/>
      <c r="B122" s="26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</row>
    <row r="123" spans="1:23">
      <c r="A123" s="20"/>
      <c r="B123" s="26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</row>
    <row r="124" spans="1:23">
      <c r="A124" s="20"/>
      <c r="B124" s="26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</row>
    <row r="125" spans="1:23">
      <c r="A125" s="20"/>
      <c r="B125" s="26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</row>
    <row r="126" spans="1:23">
      <c r="A126" s="20"/>
      <c r="B126" s="26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</row>
    <row r="127" spans="1:23">
      <c r="A127" s="20"/>
      <c r="B127" s="26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</row>
    <row r="128" spans="1:23">
      <c r="A128" s="20"/>
      <c r="B128" s="26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</row>
    <row r="129" spans="1:23">
      <c r="A129" s="20"/>
      <c r="B129" s="26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</row>
    <row r="130" spans="1:23">
      <c r="A130" s="20"/>
      <c r="B130" s="26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</row>
    <row r="131" spans="1:23">
      <c r="A131" s="20"/>
      <c r="B131" s="26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</row>
    <row r="132" spans="1:23">
      <c r="A132" s="20"/>
      <c r="B132" s="26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</row>
    <row r="133" spans="1:23">
      <c r="A133" s="20"/>
      <c r="B133" s="26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</row>
    <row r="134" spans="1:23">
      <c r="A134" s="20"/>
      <c r="B134" s="26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</row>
    <row r="135" spans="1:23">
      <c r="A135" s="20"/>
      <c r="B135" s="26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</row>
    <row r="136" spans="1:23">
      <c r="A136" s="20"/>
      <c r="B136" s="26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</row>
    <row r="137" spans="1:23">
      <c r="A137" s="20"/>
      <c r="B137" s="26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</row>
    <row r="138" spans="1:23">
      <c r="A138" s="20"/>
      <c r="B138" s="26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</row>
    <row r="139" spans="1:23">
      <c r="A139" s="20"/>
      <c r="B139" s="26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</row>
    <row r="140" spans="1:23">
      <c r="A140" s="20"/>
      <c r="B140" s="26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</row>
    <row r="141" spans="1:23">
      <c r="A141" s="20"/>
      <c r="B141" s="26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</row>
    <row r="142" spans="1:23">
      <c r="A142" s="20"/>
      <c r="B142" s="26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</row>
    <row r="143" spans="1:23">
      <c r="A143" s="20"/>
      <c r="B143" s="26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</row>
    <row r="144" spans="1:23">
      <c r="A144" s="20"/>
      <c r="B144" s="26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</row>
    <row r="145" spans="1:23">
      <c r="A145" s="20"/>
      <c r="B145" s="26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</row>
    <row r="146" spans="1:23">
      <c r="A146" s="20"/>
      <c r="B146" s="26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</row>
    <row r="147" spans="1:23">
      <c r="A147" s="20"/>
      <c r="B147" s="26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</row>
    <row r="148" spans="1:23">
      <c r="A148" s="20"/>
      <c r="B148" s="26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</row>
    <row r="149" spans="1:23">
      <c r="A149" s="20"/>
      <c r="B149" s="26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</row>
    <row r="150" spans="1:23">
      <c r="A150" s="20"/>
      <c r="B150" s="26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</row>
    <row r="151" spans="1:23">
      <c r="A151" s="20"/>
      <c r="B151" s="26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</row>
    <row r="152" spans="1:23">
      <c r="A152" s="20"/>
      <c r="B152" s="26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</row>
    <row r="153" spans="1:23">
      <c r="A153" s="20"/>
      <c r="B153" s="26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</row>
    <row r="154" spans="1:23">
      <c r="A154" s="20"/>
      <c r="B154" s="26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</row>
    <row r="155" spans="1:23">
      <c r="A155" s="20"/>
      <c r="B155" s="26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</row>
    <row r="156" spans="1:23">
      <c r="A156" s="20"/>
      <c r="B156" s="26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</row>
    <row r="157" spans="1:23">
      <c r="A157" s="20"/>
      <c r="B157" s="26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</row>
    <row r="158" spans="1:23">
      <c r="A158" s="20"/>
      <c r="B158" s="26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</row>
    <row r="159" spans="1:23">
      <c r="A159" s="20"/>
      <c r="B159" s="26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</row>
    <row r="160" spans="1:23">
      <c r="A160" s="20"/>
      <c r="B160" s="26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</row>
    <row r="161" spans="1:23">
      <c r="A161" s="20"/>
      <c r="B161" s="26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</row>
    <row r="162" spans="1:23">
      <c r="A162" s="20"/>
      <c r="B162" s="26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</row>
    <row r="163" spans="1:23">
      <c r="A163" s="20"/>
      <c r="B163" s="26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</row>
    <row r="164" spans="1:23">
      <c r="A164" s="20"/>
      <c r="B164" s="26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</row>
    <row r="165" spans="1:23">
      <c r="A165" s="20"/>
      <c r="B165" s="26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</row>
    <row r="166" spans="1:23">
      <c r="A166" s="20"/>
      <c r="B166" s="26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</row>
    <row r="167" spans="1:23">
      <c r="A167" s="20"/>
      <c r="B167" s="26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</row>
    <row r="168" spans="1:23">
      <c r="A168" s="20"/>
      <c r="B168" s="26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</row>
    <row r="169" spans="1:23">
      <c r="A169" s="20"/>
      <c r="B169" s="26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</row>
    <row r="170" spans="1:23">
      <c r="A170" s="20"/>
      <c r="B170" s="26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</row>
    <row r="171" spans="1:23">
      <c r="A171" s="20"/>
      <c r="B171" s="26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</row>
    <row r="172" spans="1:23">
      <c r="A172" s="20"/>
      <c r="B172" s="26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</row>
    <row r="173" spans="1:23">
      <c r="A173" s="20"/>
      <c r="B173" s="26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</row>
    <row r="174" spans="1:23">
      <c r="A174" s="20"/>
      <c r="B174" s="26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</row>
    <row r="175" spans="1:23">
      <c r="A175" s="20"/>
      <c r="B175" s="26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</row>
    <row r="176" spans="1:23">
      <c r="A176" s="20"/>
      <c r="B176" s="26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</row>
    <row r="177" spans="1:23">
      <c r="A177" s="20"/>
      <c r="B177" s="26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</row>
    <row r="178" spans="1:23">
      <c r="A178" s="20"/>
      <c r="B178" s="26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</row>
    <row r="179" spans="1:23">
      <c r="A179" s="20"/>
      <c r="B179" s="26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</row>
    <row r="180" spans="1:23">
      <c r="A180" s="20"/>
      <c r="B180" s="26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</row>
    <row r="181" spans="1:23">
      <c r="A181" s="20"/>
      <c r="B181" s="26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</row>
    <row r="182" spans="1:23">
      <c r="A182" s="20"/>
      <c r="B182" s="26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</row>
    <row r="183" spans="1:23">
      <c r="A183" s="20"/>
      <c r="B183" s="26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</row>
    <row r="184" spans="1:23">
      <c r="A184" s="20"/>
      <c r="B184" s="26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</row>
    <row r="185" spans="1:23">
      <c r="A185" s="20"/>
      <c r="B185" s="26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</row>
    <row r="186" spans="1:23">
      <c r="A186" s="20"/>
      <c r="B186" s="26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</row>
    <row r="187" spans="1:23">
      <c r="A187" s="20"/>
      <c r="B187" s="26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</row>
    <row r="188" spans="1:23">
      <c r="A188" s="20"/>
      <c r="B188" s="26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</row>
    <row r="189" spans="1:23">
      <c r="A189" s="20"/>
      <c r="B189" s="26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</row>
    <row r="190" spans="1:23">
      <c r="A190" s="20"/>
      <c r="B190" s="26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</row>
    <row r="191" spans="1:23">
      <c r="A191" s="20"/>
      <c r="B191" s="26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</row>
    <row r="192" spans="1:23">
      <c r="A192" s="20"/>
      <c r="B192" s="26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</row>
    <row r="193" spans="1:23">
      <c r="A193" s="20"/>
      <c r="B193" s="26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</row>
    <row r="194" spans="1:23">
      <c r="A194" s="20"/>
      <c r="B194" s="26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</row>
    <row r="195" spans="1:23">
      <c r="A195" s="20"/>
      <c r="B195" s="26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</row>
    <row r="196" spans="1:23">
      <c r="A196" s="20"/>
      <c r="B196" s="26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</row>
    <row r="197" spans="1:23">
      <c r="A197" s="20"/>
      <c r="B197" s="26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</row>
    <row r="198" spans="1:23">
      <c r="A198" s="20"/>
      <c r="B198" s="26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</row>
    <row r="199" spans="1:23">
      <c r="A199" s="20"/>
      <c r="B199" s="26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</row>
    <row r="200" spans="1:23">
      <c r="A200" s="20"/>
      <c r="B200" s="26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</row>
    <row r="201" spans="1:23">
      <c r="A201" s="20"/>
      <c r="B201" s="26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</row>
    <row r="202" spans="1:23">
      <c r="A202" s="20"/>
      <c r="B202" s="26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</row>
    <row r="203" spans="1:23">
      <c r="A203" s="20"/>
      <c r="B203" s="26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</row>
    <row r="204" spans="1:23">
      <c r="A204" s="20"/>
      <c r="B204" s="26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</row>
    <row r="205" spans="1:23">
      <c r="A205" s="20"/>
      <c r="B205" s="26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</row>
    <row r="206" spans="1:23">
      <c r="A206" s="20"/>
      <c r="B206" s="26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</row>
    <row r="207" spans="1:23">
      <c r="A207" s="20"/>
      <c r="B207" s="26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</row>
    <row r="208" spans="1:23">
      <c r="A208" s="20"/>
      <c r="B208" s="26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</row>
    <row r="209" spans="1:23">
      <c r="A209" s="20"/>
      <c r="B209" s="26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</row>
    <row r="210" spans="1:23">
      <c r="A210" s="20"/>
      <c r="B210" s="26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</row>
    <row r="211" spans="1:23">
      <c r="A211" s="20"/>
      <c r="B211" s="26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</row>
    <row r="212" spans="1:23">
      <c r="A212" s="20"/>
      <c r="B212" s="26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</row>
    <row r="213" spans="1:23">
      <c r="A213" s="20"/>
      <c r="B213" s="26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</row>
    <row r="214" spans="1:23">
      <c r="A214" s="20"/>
      <c r="B214" s="26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</row>
    <row r="215" spans="1:23">
      <c r="A215" s="20"/>
      <c r="B215" s="26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</row>
    <row r="216" spans="1:23">
      <c r="A216" s="20"/>
      <c r="B216" s="26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</row>
    <row r="217" spans="1:23">
      <c r="A217" s="20"/>
      <c r="B217" s="26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</row>
    <row r="218" spans="1:23">
      <c r="A218" s="20"/>
      <c r="B218" s="26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</row>
    <row r="219" spans="1:23">
      <c r="A219" s="20"/>
      <c r="B219" s="26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</row>
    <row r="220" spans="1:23">
      <c r="A220" s="20"/>
      <c r="B220" s="26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</row>
    <row r="221" spans="1:23">
      <c r="A221" s="20"/>
      <c r="B221" s="26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</row>
    <row r="222" spans="1:23">
      <c r="A222" s="20"/>
      <c r="B222" s="26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</row>
    <row r="223" spans="1:23">
      <c r="A223" s="20"/>
      <c r="B223" s="26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</row>
    <row r="224" spans="1:23">
      <c r="A224" s="20"/>
      <c r="B224" s="26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</row>
    <row r="225" spans="1:23">
      <c r="A225" s="20"/>
      <c r="B225" s="26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</row>
    <row r="226" spans="1:23">
      <c r="A226" s="20"/>
      <c r="B226" s="26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</row>
    <row r="227" spans="1:23">
      <c r="A227" s="20"/>
      <c r="B227" s="26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</row>
    <row r="228" spans="1:23">
      <c r="A228" s="20"/>
      <c r="B228" s="26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</row>
    <row r="229" spans="1:23">
      <c r="A229" s="20"/>
      <c r="B229" s="26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</row>
    <row r="230" spans="1:23">
      <c r="A230" s="20"/>
      <c r="B230" s="26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</row>
    <row r="231" spans="1:23">
      <c r="A231" s="20"/>
      <c r="B231" s="26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</row>
    <row r="232" spans="1:23">
      <c r="A232" s="20"/>
      <c r="B232" s="26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</row>
    <row r="233" spans="1:23">
      <c r="A233" s="20"/>
      <c r="B233" s="26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</row>
    <row r="234" spans="1:23">
      <c r="A234" s="20"/>
      <c r="B234" s="26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</row>
    <row r="235" spans="1:23">
      <c r="A235" s="20"/>
      <c r="B235" s="26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</row>
    <row r="236" spans="1:23">
      <c r="A236" s="20"/>
      <c r="B236" s="26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</row>
    <row r="237" spans="1:23">
      <c r="A237" s="20"/>
      <c r="B237" s="26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</row>
    <row r="238" spans="1:23">
      <c r="A238" s="20"/>
      <c r="B238" s="26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</row>
    <row r="239" spans="1:23">
      <c r="A239" s="20"/>
      <c r="B239" s="26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</row>
    <row r="240" spans="1:23">
      <c r="A240" s="20"/>
      <c r="B240" s="26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</row>
    <row r="241" spans="1:23">
      <c r="A241" s="20"/>
      <c r="B241" s="26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</row>
    <row r="242" spans="1:23">
      <c r="A242" s="20"/>
      <c r="B242" s="26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</row>
    <row r="243" spans="1:23">
      <c r="A243" s="20"/>
      <c r="B243" s="26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</row>
    <row r="244" spans="1:23">
      <c r="A244" s="20"/>
      <c r="B244" s="26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</row>
    <row r="245" spans="1:23">
      <c r="A245" s="20"/>
      <c r="B245" s="26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</row>
    <row r="246" spans="1:23">
      <c r="A246" s="20"/>
      <c r="B246" s="26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</row>
    <row r="247" spans="1:23">
      <c r="A247" s="20"/>
      <c r="B247" s="26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</row>
    <row r="248" spans="1:23">
      <c r="A248" s="20"/>
      <c r="B248" s="26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</row>
    <row r="249" spans="1:23">
      <c r="A249" s="20"/>
      <c r="B249" s="26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</row>
    <row r="250" spans="1:23">
      <c r="A250" s="20"/>
      <c r="B250" s="26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</row>
    <row r="251" spans="1:23">
      <c r="A251" s="20"/>
      <c r="B251" s="26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</row>
    <row r="252" spans="1:23">
      <c r="A252" s="20"/>
      <c r="B252" s="26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</row>
    <row r="253" spans="1:23">
      <c r="A253" s="20"/>
      <c r="B253" s="26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</row>
    <row r="254" spans="1:23">
      <c r="A254" s="20"/>
      <c r="B254" s="26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</row>
    <row r="255" spans="1:23">
      <c r="A255" s="20"/>
      <c r="B255" s="26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</row>
    <row r="256" spans="1:23">
      <c r="A256" s="20"/>
      <c r="B256" s="26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</row>
    <row r="257" spans="1:23">
      <c r="A257" s="20"/>
      <c r="B257" s="26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</row>
    <row r="258" spans="1:23">
      <c r="A258" s="20"/>
      <c r="B258" s="26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</row>
    <row r="259" spans="1:23">
      <c r="A259" s="20"/>
      <c r="B259" s="26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</row>
    <row r="260" spans="1:23">
      <c r="A260" s="20"/>
      <c r="B260" s="26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</row>
    <row r="261" spans="1:23">
      <c r="A261" s="20"/>
      <c r="B261" s="26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</row>
    <row r="262" spans="1:23">
      <c r="A262" s="20"/>
      <c r="B262" s="26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</row>
    <row r="263" spans="1:23">
      <c r="A263" s="20"/>
      <c r="B263" s="26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</row>
    <row r="264" spans="1:23">
      <c r="A264" s="20"/>
      <c r="B264" s="26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</row>
    <row r="265" spans="1:23">
      <c r="A265" s="20"/>
      <c r="B265" s="26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</row>
    <row r="266" spans="1:23">
      <c r="A266" s="20"/>
      <c r="B266" s="26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</row>
    <row r="267" spans="1:23">
      <c r="A267" s="20"/>
      <c r="B267" s="26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</row>
    <row r="268" spans="1:23">
      <c r="A268" s="20"/>
      <c r="B268" s="26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</row>
    <row r="269" spans="1:23">
      <c r="A269" s="20"/>
      <c r="B269" s="26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</row>
    <row r="270" spans="1:23">
      <c r="A270" s="20"/>
      <c r="B270" s="26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</row>
    <row r="271" spans="1:23">
      <c r="A271" s="20"/>
      <c r="B271" s="26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</row>
    <row r="272" spans="1:23">
      <c r="A272" s="20"/>
      <c r="B272" s="26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</row>
    <row r="273" spans="1:23">
      <c r="A273" s="20"/>
      <c r="B273" s="26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</row>
    <row r="274" spans="1:23">
      <c r="A274" s="20"/>
      <c r="B274" s="26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</row>
    <row r="275" spans="1:23">
      <c r="A275" s="20"/>
      <c r="B275" s="26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</row>
    <row r="276" spans="1:23">
      <c r="A276" s="20"/>
      <c r="B276" s="26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</row>
    <row r="277" spans="1:23">
      <c r="A277" s="20"/>
      <c r="B277" s="26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</row>
    <row r="278" spans="1:23">
      <c r="A278" s="20"/>
      <c r="B278" s="26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</row>
    <row r="279" spans="1:23">
      <c r="A279" s="20"/>
      <c r="B279" s="26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</row>
    <row r="280" spans="1:23">
      <c r="A280" s="20"/>
      <c r="B280" s="26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</row>
    <row r="281" spans="1:23">
      <c r="A281" s="20"/>
      <c r="B281" s="26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</row>
    <row r="282" spans="1:23">
      <c r="A282" s="20"/>
      <c r="B282" s="26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</row>
    <row r="283" spans="1:23">
      <c r="A283" s="20"/>
      <c r="B283" s="26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</row>
    <row r="284" spans="1:23">
      <c r="A284" s="20"/>
      <c r="B284" s="26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</row>
    <row r="285" spans="1:23">
      <c r="A285" s="20"/>
      <c r="B285" s="26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</row>
    <row r="286" spans="1:23">
      <c r="A286" s="20"/>
      <c r="B286" s="26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</row>
    <row r="287" spans="1:23">
      <c r="A287" s="20"/>
      <c r="B287" s="26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</row>
    <row r="288" spans="1:23">
      <c r="A288" s="20"/>
      <c r="B288" s="26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</row>
    <row r="289" spans="1:23">
      <c r="A289" s="20"/>
      <c r="B289" s="26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</row>
    <row r="290" spans="1:23">
      <c r="A290" s="20"/>
      <c r="B290" s="26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</row>
    <row r="291" spans="1:23">
      <c r="A291" s="20"/>
      <c r="B291" s="26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</row>
    <row r="292" spans="1:23">
      <c r="A292" s="20"/>
      <c r="B292" s="26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</row>
    <row r="293" spans="1:23">
      <c r="A293" s="20"/>
      <c r="B293" s="26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</row>
    <row r="294" spans="1:23">
      <c r="A294" s="20"/>
      <c r="B294" s="26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</row>
    <row r="295" spans="1:23">
      <c r="A295" s="20"/>
      <c r="B295" s="26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</row>
    <row r="296" spans="1:23">
      <c r="A296" s="20"/>
      <c r="B296" s="26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</row>
    <row r="297" spans="1:23">
      <c r="A297" s="20"/>
      <c r="B297" s="26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</row>
    <row r="298" spans="1:23">
      <c r="A298" s="20"/>
      <c r="B298" s="26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</row>
    <row r="299" spans="1:23">
      <c r="A299" s="20"/>
      <c r="B299" s="26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</row>
    <row r="300" spans="1:23">
      <c r="A300" s="20"/>
      <c r="B300" s="26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</row>
    <row r="301" spans="1:23">
      <c r="A301" s="20"/>
      <c r="B301" s="26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</row>
    <row r="302" spans="1:23">
      <c r="A302" s="20"/>
      <c r="B302" s="26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</row>
    <row r="303" spans="1:23">
      <c r="A303" s="20"/>
      <c r="B303" s="26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</row>
    <row r="304" spans="1:23">
      <c r="A304" s="20"/>
      <c r="B304" s="26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</row>
    <row r="305" spans="1:23">
      <c r="A305" s="20"/>
      <c r="B305" s="26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</row>
    <row r="306" spans="1:23">
      <c r="A306" s="20"/>
      <c r="B306" s="26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</row>
    <row r="307" spans="1:23">
      <c r="A307" s="20"/>
      <c r="B307" s="26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</row>
    <row r="308" spans="1:23">
      <c r="A308" s="20"/>
      <c r="B308" s="26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</row>
    <row r="309" spans="1:23">
      <c r="A309" s="20"/>
      <c r="B309" s="26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</row>
    <row r="310" spans="1:23">
      <c r="A310" s="20"/>
      <c r="B310" s="26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</row>
    <row r="311" spans="1:23">
      <c r="A311" s="20"/>
      <c r="B311" s="26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</row>
    <row r="312" spans="1:23">
      <c r="A312" s="20"/>
      <c r="B312" s="26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</row>
    <row r="313" spans="1:23">
      <c r="A313" s="20"/>
      <c r="B313" s="26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</row>
    <row r="314" spans="1:23">
      <c r="A314" s="20"/>
      <c r="B314" s="26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</row>
    <row r="315" spans="1:23">
      <c r="A315" s="20"/>
      <c r="B315" s="26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</row>
    <row r="316" spans="1:23">
      <c r="A316" s="20"/>
      <c r="B316" s="26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</row>
    <row r="317" spans="1:23">
      <c r="A317" s="20"/>
      <c r="B317" s="26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</row>
    <row r="318" spans="1:23">
      <c r="A318" s="20"/>
      <c r="B318" s="26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</row>
    <row r="319" spans="1:23">
      <c r="A319" s="20"/>
      <c r="B319" s="26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</row>
    <row r="320" spans="1:23">
      <c r="A320" s="20"/>
      <c r="B320" s="26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</row>
    <row r="321" spans="1:23">
      <c r="A321" s="20"/>
      <c r="B321" s="26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</row>
    <row r="322" spans="1:23">
      <c r="A322" s="20"/>
      <c r="B322" s="26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</row>
    <row r="323" spans="1:23">
      <c r="A323" s="20"/>
      <c r="B323" s="26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</row>
    <row r="324" spans="1:23">
      <c r="A324" s="20"/>
      <c r="B324" s="26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</row>
    <row r="325" spans="1:23">
      <c r="A325" s="20"/>
      <c r="B325" s="26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</row>
    <row r="326" spans="1:23">
      <c r="A326" s="20"/>
      <c r="B326" s="26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</row>
    <row r="327" spans="1:23">
      <c r="A327" s="20"/>
      <c r="B327" s="26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</row>
    <row r="328" spans="1:23">
      <c r="A328" s="20"/>
      <c r="B328" s="26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</row>
    <row r="329" spans="1:23">
      <c r="A329" s="20"/>
      <c r="B329" s="26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</row>
    <row r="330" spans="1:23">
      <c r="A330" s="20"/>
      <c r="B330" s="26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</row>
    <row r="331" spans="1:23">
      <c r="A331" s="20"/>
      <c r="B331" s="26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</row>
    <row r="332" spans="1:23">
      <c r="A332" s="20"/>
      <c r="B332" s="26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</row>
    <row r="333" spans="1:23">
      <c r="A333" s="20"/>
      <c r="B333" s="26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</row>
    <row r="334" spans="1:23">
      <c r="A334" s="20"/>
      <c r="B334" s="26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</row>
    <row r="335" spans="1:23">
      <c r="A335" s="20"/>
      <c r="B335" s="26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</row>
    <row r="336" spans="1:23">
      <c r="A336" s="20"/>
      <c r="B336" s="26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</row>
    <row r="337" spans="1:23">
      <c r="A337" s="20"/>
      <c r="B337" s="26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</row>
    <row r="338" spans="1:23">
      <c r="A338" s="20"/>
      <c r="B338" s="26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</row>
    <row r="339" spans="1:23">
      <c r="A339" s="20"/>
      <c r="B339" s="26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</row>
    <row r="340" spans="1:23">
      <c r="A340" s="20"/>
      <c r="B340" s="26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</row>
    <row r="341" spans="1:23">
      <c r="A341" s="20"/>
      <c r="B341" s="26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</row>
    <row r="342" spans="1:23">
      <c r="A342" s="20"/>
      <c r="B342" s="26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</row>
    <row r="343" spans="1:23">
      <c r="A343" s="20"/>
      <c r="B343" s="26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</row>
    <row r="344" spans="1:23">
      <c r="A344" s="20"/>
      <c r="B344" s="26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</row>
    <row r="345" spans="1:23">
      <c r="A345" s="20"/>
      <c r="B345" s="26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</row>
    <row r="346" spans="1:23">
      <c r="A346" s="20"/>
      <c r="B346" s="26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</row>
    <row r="347" spans="1:23">
      <c r="A347" s="20"/>
      <c r="B347" s="26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</row>
    <row r="348" spans="1:23">
      <c r="A348" s="20"/>
      <c r="B348" s="26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</row>
    <row r="349" spans="1:23">
      <c r="A349" s="20"/>
      <c r="B349" s="26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</row>
    <row r="350" spans="1:23">
      <c r="A350" s="20"/>
      <c r="B350" s="26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</row>
    <row r="351" spans="1:23">
      <c r="A351" s="20"/>
      <c r="B351" s="26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</row>
    <row r="352" spans="1:23">
      <c r="A352" s="20"/>
      <c r="B352" s="26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</row>
    <row r="353" spans="1:23">
      <c r="A353" s="20"/>
      <c r="B353" s="26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</row>
    <row r="354" spans="1:23">
      <c r="A354" s="20"/>
      <c r="B354" s="26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</row>
    <row r="355" spans="1:23">
      <c r="A355" s="20"/>
      <c r="B355" s="26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</row>
    <row r="356" spans="1:23">
      <c r="A356" s="20"/>
      <c r="B356" s="26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</row>
    <row r="357" spans="1:23">
      <c r="A357" s="20"/>
      <c r="B357" s="26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</row>
    <row r="358" spans="1:23">
      <c r="A358" s="20"/>
      <c r="B358" s="26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</row>
    <row r="359" spans="1:23">
      <c r="A359" s="20"/>
      <c r="B359" s="26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</row>
    <row r="360" spans="1:23">
      <c r="A360" s="20"/>
      <c r="B360" s="26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</row>
    <row r="361" spans="1:23">
      <c r="A361" s="20"/>
      <c r="B361" s="26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</row>
    <row r="362" spans="1:23">
      <c r="A362" s="20"/>
      <c r="B362" s="26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</row>
    <row r="363" spans="1:23">
      <c r="A363" s="20"/>
      <c r="B363" s="26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</row>
    <row r="364" spans="1:23">
      <c r="A364" s="20"/>
      <c r="B364" s="26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</row>
    <row r="365" spans="1:23">
      <c r="A365" s="20"/>
      <c r="B365" s="26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</row>
    <row r="366" spans="1:23">
      <c r="A366" s="20"/>
      <c r="B366" s="26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</row>
    <row r="367" spans="1:23">
      <c r="A367" s="20"/>
      <c r="B367" s="26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</row>
    <row r="368" spans="1:23">
      <c r="A368" s="20"/>
      <c r="B368" s="26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</row>
    <row r="369" spans="1:23">
      <c r="A369" s="20"/>
      <c r="B369" s="26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</row>
    <row r="370" spans="1:23">
      <c r="A370" s="20"/>
      <c r="B370" s="26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</row>
    <row r="371" spans="1:23">
      <c r="A371" s="20"/>
      <c r="B371" s="26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</row>
    <row r="372" spans="1:23">
      <c r="A372" s="20"/>
      <c r="B372" s="26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</row>
    <row r="373" spans="1:23">
      <c r="A373" s="20"/>
      <c r="B373" s="26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</row>
    <row r="374" spans="1:23">
      <c r="A374" s="20"/>
      <c r="B374" s="26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</row>
    <row r="375" spans="1:23">
      <c r="A375" s="20"/>
      <c r="B375" s="26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</row>
    <row r="376" spans="1:23">
      <c r="A376" s="20"/>
      <c r="B376" s="26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</row>
    <row r="377" spans="1:23">
      <c r="A377" s="20"/>
      <c r="B377" s="26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</row>
    <row r="378" spans="1:23">
      <c r="A378" s="20"/>
      <c r="B378" s="26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</row>
    <row r="379" spans="1:23">
      <c r="A379" s="20"/>
      <c r="B379" s="26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</row>
    <row r="380" spans="1:23">
      <c r="A380" s="20"/>
      <c r="B380" s="26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</row>
    <row r="381" spans="1:23">
      <c r="A381" s="20"/>
      <c r="B381" s="26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</row>
    <row r="382" spans="1:23">
      <c r="A382" s="20"/>
      <c r="B382" s="26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</row>
    <row r="383" spans="1:23">
      <c r="A383" s="20"/>
      <c r="B383" s="26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</row>
    <row r="384" spans="1:23">
      <c r="A384" s="20"/>
      <c r="B384" s="26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</row>
    <row r="385" spans="1:23">
      <c r="A385" s="20"/>
      <c r="B385" s="26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</row>
    <row r="386" spans="1:23">
      <c r="A386" s="20"/>
      <c r="B386" s="26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</row>
    <row r="387" spans="1:23">
      <c r="A387" s="20"/>
      <c r="B387" s="26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</row>
    <row r="388" spans="1:23">
      <c r="A388" s="20"/>
      <c r="B388" s="26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</row>
    <row r="389" spans="1:23">
      <c r="A389" s="20"/>
      <c r="B389" s="26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</row>
    <row r="390" spans="1:23">
      <c r="A390" s="20"/>
      <c r="B390" s="26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</row>
    <row r="391" spans="1:23">
      <c r="A391" s="20"/>
      <c r="B391" s="26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</row>
    <row r="392" spans="1:23">
      <c r="A392" s="20"/>
      <c r="B392" s="26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</row>
    <row r="393" spans="1:23">
      <c r="A393" s="20"/>
      <c r="B393" s="26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</row>
    <row r="394" spans="1:23">
      <c r="A394" s="20"/>
      <c r="B394" s="26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</row>
    <row r="395" spans="1:23">
      <c r="A395" s="20"/>
      <c r="B395" s="26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</row>
    <row r="396" spans="1:23">
      <c r="A396" s="20"/>
      <c r="B396" s="26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</row>
    <row r="397" spans="1:23">
      <c r="A397" s="20"/>
      <c r="B397" s="26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</row>
    <row r="398" spans="1:23">
      <c r="A398" s="20"/>
      <c r="B398" s="26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</row>
    <row r="399" spans="1:23">
      <c r="A399" s="20"/>
      <c r="B399" s="26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</row>
    <row r="400" spans="1:23">
      <c r="A400" s="20"/>
      <c r="B400" s="26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</row>
    <row r="401" spans="1:23">
      <c r="A401" s="20"/>
      <c r="B401" s="26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</row>
    <row r="402" spans="1:23">
      <c r="A402" s="20"/>
      <c r="B402" s="26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</row>
    <row r="403" spans="1:23">
      <c r="A403" s="20"/>
      <c r="B403" s="26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</row>
    <row r="404" spans="1:23">
      <c r="A404" s="20"/>
      <c r="B404" s="26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</row>
    <row r="405" spans="1:23">
      <c r="A405" s="20"/>
      <c r="B405" s="26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</row>
    <row r="406" spans="1:23">
      <c r="A406" s="20"/>
      <c r="B406" s="26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</row>
    <row r="407" spans="1:23">
      <c r="A407" s="20"/>
      <c r="B407" s="26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</row>
    <row r="408" spans="1:23">
      <c r="A408" s="20"/>
      <c r="B408" s="26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</row>
    <row r="409" spans="1:23">
      <c r="A409" s="20"/>
      <c r="B409" s="26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</row>
    <row r="410" spans="1:23">
      <c r="A410" s="20"/>
      <c r="B410" s="26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</row>
    <row r="411" spans="1:23">
      <c r="A411" s="20"/>
      <c r="B411" s="26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</row>
    <row r="412" spans="1:23">
      <c r="A412" s="20"/>
      <c r="B412" s="26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</row>
    <row r="413" spans="1:23">
      <c r="A413" s="20"/>
      <c r="B413" s="26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</row>
    <row r="414" spans="1:23">
      <c r="A414" s="20"/>
      <c r="B414" s="26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</row>
    <row r="415" spans="1:23">
      <c r="A415" s="20"/>
      <c r="B415" s="26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</row>
    <row r="416" spans="1:23">
      <c r="A416" s="20"/>
      <c r="B416" s="26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</row>
    <row r="417" spans="1:23">
      <c r="A417" s="20"/>
      <c r="B417" s="26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</row>
    <row r="418" spans="1:23">
      <c r="A418" s="20"/>
      <c r="B418" s="26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</row>
    <row r="419" spans="1:23">
      <c r="A419" s="20"/>
      <c r="B419" s="26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</row>
    <row r="420" spans="1:23">
      <c r="A420" s="20"/>
      <c r="B420" s="26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</row>
    <row r="421" spans="1:23">
      <c r="R421" s="20"/>
      <c r="S421" s="20"/>
      <c r="T421" s="20"/>
      <c r="U421" s="20"/>
      <c r="V421" s="20"/>
      <c r="W421" s="20"/>
    </row>
    <row r="422" spans="1:23">
      <c r="R422" s="20"/>
      <c r="S422" s="20"/>
      <c r="T422" s="20"/>
      <c r="U422" s="20"/>
      <c r="V422" s="20"/>
      <c r="W422" s="20"/>
    </row>
    <row r="423" spans="1:23">
      <c r="R423" s="20"/>
      <c r="S423" s="20"/>
      <c r="T423" s="20"/>
      <c r="U423" s="20"/>
      <c r="V423" s="20"/>
      <c r="W423" s="20"/>
    </row>
    <row r="424" spans="1:23">
      <c r="R424" s="20"/>
      <c r="S424" s="20"/>
      <c r="T424" s="20"/>
      <c r="U424" s="20"/>
      <c r="V424" s="20"/>
      <c r="W424" s="20"/>
    </row>
    <row r="425" spans="1:23">
      <c r="R425" s="20"/>
      <c r="S425" s="20"/>
      <c r="T425" s="20"/>
      <c r="U425" s="20"/>
      <c r="V425" s="20"/>
      <c r="W425" s="20"/>
    </row>
    <row r="426" spans="1:23">
      <c r="R426" s="20"/>
      <c r="S426" s="20"/>
      <c r="T426" s="20"/>
      <c r="U426" s="20"/>
      <c r="V426" s="20"/>
      <c r="W426" s="20"/>
    </row>
    <row r="427" spans="1:23">
      <c r="R427" s="20"/>
      <c r="S427" s="20"/>
      <c r="T427" s="20"/>
      <c r="U427" s="20"/>
      <c r="V427" s="20"/>
      <c r="W427" s="20"/>
    </row>
    <row r="428" spans="1:23">
      <c r="R428" s="20"/>
      <c r="S428" s="20"/>
      <c r="T428" s="20"/>
      <c r="U428" s="20"/>
      <c r="V428" s="20"/>
      <c r="W428" s="20"/>
    </row>
    <row r="429" spans="1:23">
      <c r="R429" s="20"/>
      <c r="S429" s="20"/>
      <c r="T429" s="20"/>
      <c r="U429" s="20"/>
      <c r="V429" s="20"/>
      <c r="W429" s="20"/>
    </row>
    <row r="430" spans="1:23">
      <c r="R430" s="20"/>
      <c r="S430" s="20"/>
      <c r="T430" s="20"/>
      <c r="U430" s="20"/>
      <c r="V430" s="20"/>
      <c r="W430" s="20"/>
    </row>
  </sheetData>
  <sheetProtection algorithmName="SHA-512" hashValue="VJQC7cRkTZJr+3P/Dy77RVAapFSdGY5CJ9A5fXkLBuf/hHNQeC+sD1di7A9WKuJaNWidzcGgAOmhECS5Dpw8hQ==" saltValue="3WU314Twtl4YENPBY4pkOg==" spinCount="100000" sheet="1" objects="1" scenarios="1"/>
  <protectedRanges>
    <protectedRange sqref="C2:C3" name="Range1"/>
  </protectedRanges>
  <mergeCells count="8">
    <mergeCell ref="A4:B4"/>
    <mergeCell ref="J5:L5"/>
    <mergeCell ref="N5:Q5"/>
    <mergeCell ref="Q1:S1"/>
    <mergeCell ref="F2:H2"/>
    <mergeCell ref="K2:M2"/>
    <mergeCell ref="K3:M3"/>
    <mergeCell ref="N3:O3"/>
  </mergeCells>
  <conditionalFormatting sqref="A16:A38">
    <cfRule type="duplicateValues" dxfId="1" priority="1"/>
  </conditionalFormatting>
  <dataValidations count="2">
    <dataValidation type="list" allowBlank="1" showInputMessage="1" showErrorMessage="1" sqref="K3:M3" xr:uid="{61BC2101-65AD-4432-9B38-9EC6D18DB156}">
      <formula1>$A$47:$A$53</formula1>
    </dataValidation>
    <dataValidation type="list" allowBlank="1" showInputMessage="1" showErrorMessage="1" sqref="C4" xr:uid="{3BAE3F43-D731-4D10-9338-31FBACE5F4DF}">
      <formula1>$A$42:$A$46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157F713-C9F6-4344-9031-D5C992919812}">
          <x14:formula1>
            <xm:f>Royalty_Master!$B:$B</xm:f>
          </x14:formula1>
          <xm:sqref>C2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8DD01-F7C4-4AF2-B876-A0AD26A1F99C}">
  <sheetPr>
    <tabColor theme="4" tint="0.39997558519241921"/>
    <pageSetUpPr fitToPage="1"/>
  </sheetPr>
  <dimension ref="A1:AN339"/>
  <sheetViews>
    <sheetView zoomScale="110" zoomScaleNormal="110" workbookViewId="0">
      <pane ySplit="8" topLeftCell="A9" activePane="bottomLeft" state="frozen"/>
      <selection pane="bottomLeft" activeCell="O5" sqref="O5:Q5"/>
    </sheetView>
  </sheetViews>
  <sheetFormatPr defaultRowHeight="15"/>
  <cols>
    <col min="1" max="1" width="11.42578125" style="7" customWidth="1"/>
    <col min="2" max="2" width="11.42578125" style="125" customWidth="1"/>
    <col min="3" max="3" width="50.140625" style="7" customWidth="1"/>
    <col min="4" max="4" width="8" style="7" bestFit="1" customWidth="1"/>
    <col min="5" max="5" width="7.28515625" style="7" hidden="1" customWidth="1"/>
    <col min="6" max="7" width="54.85546875" style="7" hidden="1" customWidth="1"/>
    <col min="8" max="9" width="9.7109375" style="7" hidden="1" customWidth="1"/>
    <col min="10" max="10" width="6.42578125" style="7" hidden="1" customWidth="1"/>
    <col min="11" max="13" width="9.7109375" style="7" hidden="1" customWidth="1"/>
    <col min="14" max="14" width="5.7109375" style="7" customWidth="1"/>
    <col min="15" max="15" width="11.5703125" style="7" customWidth="1"/>
    <col min="16" max="16" width="25.140625" style="7" customWidth="1"/>
    <col min="17" max="17" width="11.5703125" style="7" customWidth="1"/>
    <col min="18" max="18" width="5.7109375" style="7" customWidth="1"/>
    <col min="19" max="22" width="11.5703125" style="7" customWidth="1"/>
    <col min="23" max="16384" width="9.140625" style="7"/>
  </cols>
  <sheetData>
    <row r="1" spans="1:40" ht="18.75" customHeight="1">
      <c r="A1" s="2"/>
      <c r="B1" s="2"/>
      <c r="C1" s="233" t="s">
        <v>1788</v>
      </c>
      <c r="D1" s="2"/>
      <c r="E1" s="2"/>
      <c r="F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18.75" customHeight="1">
      <c r="A2" s="4"/>
      <c r="B2" s="4"/>
      <c r="C2" s="233"/>
      <c r="D2" s="4"/>
      <c r="E2" s="4"/>
      <c r="F2" s="3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 ht="18.75">
      <c r="A3" s="185"/>
      <c r="B3" s="185"/>
      <c r="C3" s="183" t="s">
        <v>2473</v>
      </c>
      <c r="D3" s="185"/>
      <c r="E3" s="185"/>
      <c r="F3" s="186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40" ht="21">
      <c r="A4" s="184"/>
      <c r="B4" s="184"/>
      <c r="C4" s="180"/>
      <c r="D4" s="184"/>
      <c r="E4" s="184"/>
      <c r="F4" s="186"/>
      <c r="G4" s="185"/>
      <c r="H4" s="185"/>
      <c r="I4" s="185"/>
      <c r="J4" s="185"/>
      <c r="K4" s="185"/>
      <c r="L4" s="185"/>
      <c r="M4" s="185"/>
      <c r="N4" s="185"/>
      <c r="O4" s="225" t="s">
        <v>1811</v>
      </c>
      <c r="P4" s="225"/>
      <c r="Q4" s="225"/>
      <c r="R4" s="184"/>
      <c r="S4" s="184"/>
      <c r="T4" s="184"/>
      <c r="U4" s="184"/>
      <c r="V4" s="184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ht="24.75" customHeight="1">
      <c r="A5" s="229" t="s">
        <v>2646</v>
      </c>
      <c r="B5" s="229"/>
      <c r="C5" s="183" t="s">
        <v>1801</v>
      </c>
      <c r="D5" s="35"/>
      <c r="E5" s="35"/>
      <c r="F5" s="182"/>
      <c r="G5" s="35"/>
      <c r="H5" s="227" t="s">
        <v>2359</v>
      </c>
      <c r="I5" s="227"/>
      <c r="J5" s="227"/>
      <c r="K5" s="227"/>
      <c r="L5" s="227"/>
      <c r="M5" s="227"/>
      <c r="N5" s="35"/>
      <c r="O5" s="240" t="s">
        <v>1809</v>
      </c>
      <c r="P5" s="240"/>
      <c r="Q5" s="240"/>
      <c r="R5" s="35"/>
      <c r="S5" s="234" t="s">
        <v>1802</v>
      </c>
      <c r="T5" s="234"/>
      <c r="U5" s="181" t="e">
        <f>_xlfn.IFNA(INDEX(Royalty_Master!F:F,MATCH('RUSSELL FINAL'!C3,Royalty_Master!B:B,0))/100,0)</f>
        <v>#VALUE!</v>
      </c>
      <c r="V5" s="35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1:40" ht="15" customHeight="1" thickBot="1">
      <c r="A6" s="179"/>
      <c r="B6" s="179"/>
      <c r="C6" s="180"/>
      <c r="D6" s="35"/>
      <c r="E6" s="35"/>
      <c r="F6" s="5" t="s">
        <v>1803</v>
      </c>
      <c r="G6" s="5" t="s">
        <v>1803</v>
      </c>
      <c r="H6" s="5"/>
      <c r="I6" s="179"/>
      <c r="J6" s="44"/>
      <c r="K6" s="35"/>
      <c r="L6" s="179"/>
      <c r="M6" s="35"/>
      <c r="N6" s="35"/>
      <c r="O6" s="5"/>
      <c r="P6" s="35"/>
      <c r="Q6" s="35"/>
      <c r="R6" s="35"/>
      <c r="S6" s="45"/>
      <c r="T6" s="45"/>
      <c r="U6" s="178"/>
      <c r="V6" s="35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15.75" thickBot="1">
      <c r="A7" s="35"/>
      <c r="B7" s="177"/>
      <c r="C7" s="176" t="s">
        <v>2358</v>
      </c>
      <c r="D7" s="35"/>
      <c r="E7" s="35"/>
      <c r="F7" s="235" t="s">
        <v>2023</v>
      </c>
      <c r="G7" s="236"/>
      <c r="H7" s="237" t="s">
        <v>2024</v>
      </c>
      <c r="I7" s="237"/>
      <c r="J7" s="238" t="s">
        <v>2025</v>
      </c>
      <c r="K7" s="238"/>
      <c r="L7" s="239" t="s">
        <v>12</v>
      </c>
      <c r="M7" s="239"/>
      <c r="N7" s="35"/>
      <c r="O7" s="230" t="s">
        <v>17</v>
      </c>
      <c r="P7" s="231"/>
      <c r="Q7" s="231"/>
      <c r="R7" s="35"/>
      <c r="S7" s="230" t="s">
        <v>21</v>
      </c>
      <c r="T7" s="231"/>
      <c r="U7" s="231"/>
      <c r="V7" s="232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</row>
    <row r="8" spans="1:40" s="166" customFormat="1" ht="51.75" thickBot="1">
      <c r="A8" s="175" t="s">
        <v>2</v>
      </c>
      <c r="B8" s="168"/>
      <c r="C8" s="168" t="s">
        <v>1</v>
      </c>
      <c r="D8" s="174" t="s">
        <v>2357</v>
      </c>
      <c r="E8" s="174" t="s">
        <v>1849</v>
      </c>
      <c r="F8" s="173" t="s">
        <v>2356</v>
      </c>
      <c r="G8" s="173" t="s">
        <v>13</v>
      </c>
      <c r="H8" s="172" t="s">
        <v>2355</v>
      </c>
      <c r="I8" s="172" t="s">
        <v>13</v>
      </c>
      <c r="J8" s="171" t="s">
        <v>2355</v>
      </c>
      <c r="K8" s="171" t="s">
        <v>13</v>
      </c>
      <c r="L8" s="170" t="s">
        <v>2355</v>
      </c>
      <c r="M8" s="170" t="s">
        <v>13</v>
      </c>
      <c r="N8" s="169"/>
      <c r="O8" s="168" t="s">
        <v>22</v>
      </c>
      <c r="P8" s="168" t="s">
        <v>15</v>
      </c>
      <c r="Q8" s="168" t="s">
        <v>16</v>
      </c>
      <c r="R8" s="169"/>
      <c r="S8" s="168" t="s">
        <v>18</v>
      </c>
      <c r="T8" s="168" t="s">
        <v>19</v>
      </c>
      <c r="U8" s="168" t="s">
        <v>2354</v>
      </c>
      <c r="V8" s="168" t="s">
        <v>20</v>
      </c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</row>
    <row r="9" spans="1:40" ht="15.75" thickBot="1">
      <c r="A9" s="73" t="s">
        <v>2353</v>
      </c>
      <c r="B9" s="73" t="s">
        <v>1912</v>
      </c>
      <c r="C9" s="80" t="s">
        <v>2352</v>
      </c>
      <c r="D9" s="74">
        <v>42.99</v>
      </c>
      <c r="E9" s="159">
        <v>42.85</v>
      </c>
      <c r="F9" s="163">
        <f t="shared" ref="F9:F22" si="0">(E9-G9)/E9</f>
        <v>0.56896149358226378</v>
      </c>
      <c r="G9" s="165">
        <v>18.47</v>
      </c>
      <c r="H9" s="164">
        <v>4.9792531120331988E-2</v>
      </c>
      <c r="I9" s="165">
        <v>17.97</v>
      </c>
      <c r="J9" s="164">
        <v>0.100103734439834</v>
      </c>
      <c r="K9" s="165">
        <v>17.47</v>
      </c>
      <c r="L9" s="163">
        <v>0.149896265560166</v>
      </c>
      <c r="M9" s="165">
        <v>16.47</v>
      </c>
      <c r="N9" s="35"/>
      <c r="O9" s="150" t="b">
        <f t="shared" ref="O9:O22" si="1">IF($C$5=$F$7,G9,IF($C$5=$H$7,I9,IF($C$5=$J$7,K9,IF($C$5=$L$7,M9))))</f>
        <v>0</v>
      </c>
      <c r="P9" s="148" t="str">
        <f t="shared" ref="P9:P22" si="2">IF(O$5="print",3,IF($O$5="FUSION",8,IF(O$5="Heat Transfer",3,IF(O$5="Select Embellishment Type","Select Embellishment Type",4))))</f>
        <v>Select Embellishment Type</v>
      </c>
      <c r="Q9" s="160" t="e">
        <f t="shared" ref="Q9:Q22" si="3">O9+P9</f>
        <v>#VALUE!</v>
      </c>
      <c r="R9" s="35"/>
      <c r="S9" s="162" t="e">
        <f t="shared" ref="S9:S22" si="4">U$5</f>
        <v>#VALUE!</v>
      </c>
      <c r="T9" s="161" t="e">
        <f t="shared" ref="T9:T22" si="5">(Q9/(1-S9))-Q9</f>
        <v>#VALUE!</v>
      </c>
      <c r="U9" s="161" t="e">
        <f t="shared" ref="U9:U22" si="6">T9+Q9</f>
        <v>#VALUE!</v>
      </c>
      <c r="V9" s="160">
        <f t="shared" ref="V9:V22" si="7">D9+6</f>
        <v>48.99</v>
      </c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1:40" ht="15.75" thickBot="1">
      <c r="A10" s="73" t="s">
        <v>2351</v>
      </c>
      <c r="B10" s="73" t="s">
        <v>1912</v>
      </c>
      <c r="C10" s="80" t="s">
        <v>2350</v>
      </c>
      <c r="D10" s="74">
        <v>28.99</v>
      </c>
      <c r="E10" s="159">
        <v>28.85</v>
      </c>
      <c r="F10" s="153">
        <f t="shared" si="0"/>
        <v>0.58509532062391689</v>
      </c>
      <c r="G10" s="165">
        <v>11.97</v>
      </c>
      <c r="H10" s="164">
        <v>1.04979253112033</v>
      </c>
      <c r="I10" s="165">
        <v>11.47</v>
      </c>
      <c r="J10" s="164">
        <v>1.1001037344398299</v>
      </c>
      <c r="K10" s="165">
        <v>10.97</v>
      </c>
      <c r="L10" s="163">
        <v>1.1498962655601701</v>
      </c>
      <c r="M10" s="165">
        <v>10.47</v>
      </c>
      <c r="N10" s="35"/>
      <c r="O10" s="150" t="b">
        <f t="shared" si="1"/>
        <v>0</v>
      </c>
      <c r="P10" s="148" t="str">
        <f t="shared" si="2"/>
        <v>Select Embellishment Type</v>
      </c>
      <c r="Q10" s="148" t="e">
        <f t="shared" si="3"/>
        <v>#VALUE!</v>
      </c>
      <c r="R10" s="35"/>
      <c r="S10" s="149" t="e">
        <f t="shared" si="4"/>
        <v>#VALUE!</v>
      </c>
      <c r="T10" s="148" t="e">
        <f t="shared" si="5"/>
        <v>#VALUE!</v>
      </c>
      <c r="U10" s="148" t="e">
        <f t="shared" si="6"/>
        <v>#VALUE!</v>
      </c>
      <c r="V10" s="148">
        <f t="shared" si="7"/>
        <v>34.989999999999995</v>
      </c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0" ht="15.75" thickBot="1">
      <c r="A11" s="73" t="s">
        <v>2349</v>
      </c>
      <c r="B11" s="73" t="s">
        <v>1912</v>
      </c>
      <c r="C11" s="80" t="s">
        <v>2348</v>
      </c>
      <c r="D11" s="74">
        <v>26.99</v>
      </c>
      <c r="E11" s="159">
        <v>26.85</v>
      </c>
      <c r="F11" s="153">
        <f t="shared" si="0"/>
        <v>0.59143389199255125</v>
      </c>
      <c r="G11" s="165">
        <v>10.97</v>
      </c>
      <c r="H11" s="164">
        <v>2.04979253112033</v>
      </c>
      <c r="I11" s="165">
        <v>10.47</v>
      </c>
      <c r="J11" s="164">
        <v>2.1001037344398301</v>
      </c>
      <c r="K11" s="165">
        <v>9.9700000000000006</v>
      </c>
      <c r="L11" s="163">
        <v>2.1498962655601699</v>
      </c>
      <c r="M11" s="165">
        <v>9.4700000000000006</v>
      </c>
      <c r="N11" s="35"/>
      <c r="O11" s="150" t="b">
        <f t="shared" si="1"/>
        <v>0</v>
      </c>
      <c r="P11" s="148" t="str">
        <f t="shared" si="2"/>
        <v>Select Embellishment Type</v>
      </c>
      <c r="Q11" s="148" t="e">
        <f t="shared" si="3"/>
        <v>#VALUE!</v>
      </c>
      <c r="R11" s="35"/>
      <c r="S11" s="149" t="e">
        <f t="shared" si="4"/>
        <v>#VALUE!</v>
      </c>
      <c r="T11" s="148" t="e">
        <f t="shared" si="5"/>
        <v>#VALUE!</v>
      </c>
      <c r="U11" s="148" t="e">
        <f t="shared" si="6"/>
        <v>#VALUE!</v>
      </c>
      <c r="V11" s="148">
        <f t="shared" si="7"/>
        <v>32.989999999999995</v>
      </c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0" ht="15.75" thickBot="1">
      <c r="A12" s="73" t="s">
        <v>2347</v>
      </c>
      <c r="B12" s="73" t="s">
        <v>1912</v>
      </c>
      <c r="C12" s="80" t="s">
        <v>2346</v>
      </c>
      <c r="D12" s="74">
        <v>18.989999999999998</v>
      </c>
      <c r="E12" s="159">
        <v>16.850000000000001</v>
      </c>
      <c r="F12" s="153">
        <f t="shared" si="0"/>
        <v>0.58635014836795263</v>
      </c>
      <c r="G12" s="165">
        <v>6.97</v>
      </c>
      <c r="H12" s="164">
        <v>3.04979253112033</v>
      </c>
      <c r="I12" s="165">
        <v>6.47</v>
      </c>
      <c r="J12" s="164">
        <v>3.1001037344398301</v>
      </c>
      <c r="K12" s="165">
        <v>6.47</v>
      </c>
      <c r="L12" s="163">
        <v>3.1498962655601699</v>
      </c>
      <c r="M12" s="165">
        <v>5.97</v>
      </c>
      <c r="N12" s="35"/>
      <c r="O12" s="150" t="b">
        <f t="shared" si="1"/>
        <v>0</v>
      </c>
      <c r="P12" s="148" t="str">
        <f t="shared" si="2"/>
        <v>Select Embellishment Type</v>
      </c>
      <c r="Q12" s="148" t="e">
        <f t="shared" si="3"/>
        <v>#VALUE!</v>
      </c>
      <c r="R12" s="35"/>
      <c r="S12" s="149" t="e">
        <f t="shared" si="4"/>
        <v>#VALUE!</v>
      </c>
      <c r="T12" s="148" t="e">
        <f t="shared" si="5"/>
        <v>#VALUE!</v>
      </c>
      <c r="U12" s="148" t="e">
        <f t="shared" si="6"/>
        <v>#VALUE!</v>
      </c>
      <c r="V12" s="148">
        <f t="shared" si="7"/>
        <v>24.99</v>
      </c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0" ht="15.75" thickBot="1">
      <c r="A13" s="73" t="s">
        <v>2345</v>
      </c>
      <c r="B13" s="73" t="s">
        <v>1912</v>
      </c>
      <c r="C13" s="80" t="s">
        <v>2344</v>
      </c>
      <c r="D13" s="74">
        <v>48.99</v>
      </c>
      <c r="E13" s="159">
        <v>18.850000000000001</v>
      </c>
      <c r="F13" s="153">
        <f t="shared" si="0"/>
        <v>-0.19204244031830223</v>
      </c>
      <c r="G13" s="165">
        <v>22.47</v>
      </c>
      <c r="H13" s="164">
        <v>4.04979253112033</v>
      </c>
      <c r="I13" s="165">
        <v>21.97</v>
      </c>
      <c r="J13" s="164">
        <v>4.1001037344398297</v>
      </c>
      <c r="K13" s="165">
        <v>20.97</v>
      </c>
      <c r="L13" s="163">
        <v>4.1498962655601703</v>
      </c>
      <c r="M13" s="165">
        <v>19.97</v>
      </c>
      <c r="N13" s="35"/>
      <c r="O13" s="150" t="b">
        <f t="shared" si="1"/>
        <v>0</v>
      </c>
      <c r="P13" s="148" t="str">
        <f t="shared" si="2"/>
        <v>Select Embellishment Type</v>
      </c>
      <c r="Q13" s="148" t="e">
        <f t="shared" si="3"/>
        <v>#VALUE!</v>
      </c>
      <c r="R13" s="35"/>
      <c r="S13" s="149" t="e">
        <f t="shared" si="4"/>
        <v>#VALUE!</v>
      </c>
      <c r="T13" s="148" t="e">
        <f t="shared" si="5"/>
        <v>#VALUE!</v>
      </c>
      <c r="U13" s="148" t="e">
        <f t="shared" si="6"/>
        <v>#VALUE!</v>
      </c>
      <c r="V13" s="148">
        <f t="shared" si="7"/>
        <v>54.99</v>
      </c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0" ht="15.75" thickBot="1">
      <c r="A14" s="73" t="s">
        <v>2343</v>
      </c>
      <c r="B14" s="73" t="s">
        <v>1912</v>
      </c>
      <c r="C14" s="80" t="s">
        <v>2342</v>
      </c>
      <c r="D14" s="74">
        <v>42.99</v>
      </c>
      <c r="E14" s="159">
        <v>48.85</v>
      </c>
      <c r="F14" s="153">
        <f t="shared" si="0"/>
        <v>0.65261003070624368</v>
      </c>
      <c r="G14" s="165">
        <v>16.97</v>
      </c>
      <c r="H14" s="164">
        <v>5.04979253112033</v>
      </c>
      <c r="I14" s="165">
        <v>16.47</v>
      </c>
      <c r="J14" s="164">
        <v>5.1001037344398297</v>
      </c>
      <c r="K14" s="165">
        <v>15.97</v>
      </c>
      <c r="L14" s="163">
        <v>5.1498962655601703</v>
      </c>
      <c r="M14" s="165">
        <v>14.97</v>
      </c>
      <c r="N14" s="35"/>
      <c r="O14" s="150" t="b">
        <f t="shared" si="1"/>
        <v>0</v>
      </c>
      <c r="P14" s="148" t="str">
        <f t="shared" si="2"/>
        <v>Select Embellishment Type</v>
      </c>
      <c r="Q14" s="148" t="e">
        <f t="shared" si="3"/>
        <v>#VALUE!</v>
      </c>
      <c r="R14" s="35"/>
      <c r="S14" s="149" t="e">
        <f t="shared" si="4"/>
        <v>#VALUE!</v>
      </c>
      <c r="T14" s="148" t="e">
        <f t="shared" si="5"/>
        <v>#VALUE!</v>
      </c>
      <c r="U14" s="148" t="e">
        <f t="shared" si="6"/>
        <v>#VALUE!</v>
      </c>
      <c r="V14" s="148">
        <f t="shared" si="7"/>
        <v>48.99</v>
      </c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>
      <c r="A15" s="73" t="s">
        <v>2341</v>
      </c>
      <c r="B15" s="73" t="s">
        <v>2340</v>
      </c>
      <c r="C15" s="80" t="s">
        <v>2339</v>
      </c>
      <c r="D15" s="74">
        <v>42.99</v>
      </c>
      <c r="E15" s="159">
        <v>42.85</v>
      </c>
      <c r="F15" s="153">
        <f t="shared" si="0"/>
        <v>0.54562427071178532</v>
      </c>
      <c r="G15" s="165">
        <v>19.47</v>
      </c>
      <c r="H15" s="164">
        <v>6.04979253112033</v>
      </c>
      <c r="I15" s="165">
        <v>18.47</v>
      </c>
      <c r="J15" s="164">
        <v>6.1001037344398297</v>
      </c>
      <c r="K15" s="165">
        <v>17.97</v>
      </c>
      <c r="L15" s="163">
        <v>6.1498962655601703</v>
      </c>
      <c r="M15" s="165">
        <v>16.97</v>
      </c>
      <c r="N15" s="35"/>
      <c r="O15" s="150" t="b">
        <f t="shared" si="1"/>
        <v>0</v>
      </c>
      <c r="P15" s="148" t="str">
        <f t="shared" si="2"/>
        <v>Select Embellishment Type</v>
      </c>
      <c r="Q15" s="148" t="e">
        <f t="shared" si="3"/>
        <v>#VALUE!</v>
      </c>
      <c r="R15" s="35"/>
      <c r="S15" s="149" t="e">
        <f t="shared" si="4"/>
        <v>#VALUE!</v>
      </c>
      <c r="T15" s="148" t="e">
        <f t="shared" si="5"/>
        <v>#VALUE!</v>
      </c>
      <c r="U15" s="148" t="e">
        <f t="shared" si="6"/>
        <v>#VALUE!</v>
      </c>
      <c r="V15" s="148">
        <f t="shared" si="7"/>
        <v>48.99</v>
      </c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>
      <c r="A16" s="157" t="s">
        <v>2338</v>
      </c>
      <c r="B16" s="157" t="s">
        <v>1911</v>
      </c>
      <c r="C16" s="156" t="s">
        <v>2337</v>
      </c>
      <c r="D16" s="155">
        <v>18.850000000000001</v>
      </c>
      <c r="E16" s="154">
        <v>42.85</v>
      </c>
      <c r="F16" s="153">
        <f t="shared" si="0"/>
        <v>0.80204200700116679</v>
      </c>
      <c r="G16" s="74">
        <v>8.4824999999999999</v>
      </c>
      <c r="H16" s="152">
        <v>4.9792531120331988E-2</v>
      </c>
      <c r="I16" s="74">
        <v>8.1432000000000002</v>
      </c>
      <c r="J16" s="152">
        <v>0.100103734439834</v>
      </c>
      <c r="K16" s="74">
        <v>7.8039000000000005</v>
      </c>
      <c r="L16" s="151">
        <v>0.149896265560166</v>
      </c>
      <c r="M16" s="158">
        <v>7.21</v>
      </c>
      <c r="N16" s="35"/>
      <c r="O16" s="150" t="b">
        <f t="shared" si="1"/>
        <v>0</v>
      </c>
      <c r="P16" s="148" t="str">
        <f t="shared" si="2"/>
        <v>Select Embellishment Type</v>
      </c>
      <c r="Q16" s="148" t="e">
        <f t="shared" si="3"/>
        <v>#VALUE!</v>
      </c>
      <c r="R16" s="35"/>
      <c r="S16" s="149" t="e">
        <f t="shared" si="4"/>
        <v>#VALUE!</v>
      </c>
      <c r="T16" s="148" t="e">
        <f t="shared" si="5"/>
        <v>#VALUE!</v>
      </c>
      <c r="U16" s="148" t="e">
        <f t="shared" si="6"/>
        <v>#VALUE!</v>
      </c>
      <c r="V16" s="148">
        <f t="shared" si="7"/>
        <v>24.85</v>
      </c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40">
      <c r="A17" s="157" t="s">
        <v>2336</v>
      </c>
      <c r="B17" s="157" t="s">
        <v>1911</v>
      </c>
      <c r="C17" s="156" t="s">
        <v>2335</v>
      </c>
      <c r="D17" s="155">
        <v>32.85</v>
      </c>
      <c r="E17" s="154">
        <v>18.850000000000001</v>
      </c>
      <c r="F17" s="153">
        <f t="shared" si="0"/>
        <v>0.2157824933687004</v>
      </c>
      <c r="G17" s="74">
        <v>14.782499999999999</v>
      </c>
      <c r="H17" s="152">
        <v>0</v>
      </c>
      <c r="I17" s="74">
        <v>14.191199999999998</v>
      </c>
      <c r="J17" s="152">
        <v>0</v>
      </c>
      <c r="K17" s="74">
        <v>13.5999</v>
      </c>
      <c r="L17" s="151">
        <v>0</v>
      </c>
      <c r="M17" s="74">
        <v>13.008599999999999</v>
      </c>
      <c r="N17" s="35"/>
      <c r="O17" s="150" t="b">
        <f t="shared" si="1"/>
        <v>0</v>
      </c>
      <c r="P17" s="148" t="str">
        <f t="shared" si="2"/>
        <v>Select Embellishment Type</v>
      </c>
      <c r="Q17" s="148" t="e">
        <f t="shared" si="3"/>
        <v>#VALUE!</v>
      </c>
      <c r="R17" s="35"/>
      <c r="S17" s="149" t="e">
        <f t="shared" si="4"/>
        <v>#VALUE!</v>
      </c>
      <c r="T17" s="148" t="e">
        <f t="shared" si="5"/>
        <v>#VALUE!</v>
      </c>
      <c r="U17" s="148" t="e">
        <f t="shared" si="6"/>
        <v>#VALUE!</v>
      </c>
      <c r="V17" s="148">
        <f t="shared" si="7"/>
        <v>38.85</v>
      </c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0">
      <c r="A18" s="157" t="s">
        <v>2334</v>
      </c>
      <c r="B18" s="157" t="s">
        <v>1911</v>
      </c>
      <c r="C18" s="156" t="s">
        <v>2333</v>
      </c>
      <c r="D18" s="155">
        <v>32.85</v>
      </c>
      <c r="E18" s="154">
        <v>32.85</v>
      </c>
      <c r="F18" s="153">
        <f t="shared" si="0"/>
        <v>0.55000000000000004</v>
      </c>
      <c r="G18" s="74">
        <v>14.782499999999999</v>
      </c>
      <c r="H18" s="152">
        <v>0</v>
      </c>
      <c r="I18" s="74">
        <v>14.191199999999998</v>
      </c>
      <c r="J18" s="152">
        <v>0</v>
      </c>
      <c r="K18" s="74">
        <v>13.5999</v>
      </c>
      <c r="L18" s="151">
        <v>0</v>
      </c>
      <c r="M18" s="74">
        <v>13.008599999999999</v>
      </c>
      <c r="N18" s="35"/>
      <c r="O18" s="150" t="b">
        <f t="shared" si="1"/>
        <v>0</v>
      </c>
      <c r="P18" s="148" t="str">
        <f t="shared" si="2"/>
        <v>Select Embellishment Type</v>
      </c>
      <c r="Q18" s="148" t="e">
        <f t="shared" si="3"/>
        <v>#VALUE!</v>
      </c>
      <c r="R18" s="35"/>
      <c r="S18" s="149" t="e">
        <f t="shared" si="4"/>
        <v>#VALUE!</v>
      </c>
      <c r="T18" s="148" t="e">
        <f t="shared" si="5"/>
        <v>#VALUE!</v>
      </c>
      <c r="U18" s="148" t="e">
        <f t="shared" si="6"/>
        <v>#VALUE!</v>
      </c>
      <c r="V18" s="148">
        <f t="shared" si="7"/>
        <v>38.85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>
      <c r="A19" s="157" t="s">
        <v>2332</v>
      </c>
      <c r="B19" s="157" t="s">
        <v>1911</v>
      </c>
      <c r="C19" s="156" t="s">
        <v>2331</v>
      </c>
      <c r="D19" s="155">
        <v>22.85</v>
      </c>
      <c r="E19" s="154">
        <v>32.85</v>
      </c>
      <c r="F19" s="153">
        <f t="shared" si="0"/>
        <v>0.68698630136986305</v>
      </c>
      <c r="G19" s="74">
        <v>10.282499999999999</v>
      </c>
      <c r="H19" s="152">
        <v>0</v>
      </c>
      <c r="I19" s="74">
        <v>9.8711999999999982</v>
      </c>
      <c r="J19" s="152">
        <v>0</v>
      </c>
      <c r="K19" s="74">
        <v>9.4598999999999993</v>
      </c>
      <c r="L19" s="151">
        <v>0</v>
      </c>
      <c r="M19" s="74">
        <v>9.0485999999999986</v>
      </c>
      <c r="N19" s="35"/>
      <c r="O19" s="150" t="b">
        <f t="shared" si="1"/>
        <v>0</v>
      </c>
      <c r="P19" s="148" t="str">
        <f t="shared" si="2"/>
        <v>Select Embellishment Type</v>
      </c>
      <c r="Q19" s="148" t="e">
        <f t="shared" si="3"/>
        <v>#VALUE!</v>
      </c>
      <c r="R19" s="35"/>
      <c r="S19" s="149" t="e">
        <f t="shared" si="4"/>
        <v>#VALUE!</v>
      </c>
      <c r="T19" s="148" t="e">
        <f t="shared" si="5"/>
        <v>#VALUE!</v>
      </c>
      <c r="U19" s="148" t="e">
        <f t="shared" si="6"/>
        <v>#VALUE!</v>
      </c>
      <c r="V19" s="148">
        <f t="shared" si="7"/>
        <v>28.85</v>
      </c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>
      <c r="A20" s="157" t="s">
        <v>2330</v>
      </c>
      <c r="B20" s="157" t="s">
        <v>1911</v>
      </c>
      <c r="C20" s="156" t="s">
        <v>2329</v>
      </c>
      <c r="D20" s="155">
        <v>18.850000000000001</v>
      </c>
      <c r="E20" s="154">
        <v>22.85</v>
      </c>
      <c r="F20" s="153">
        <f t="shared" si="0"/>
        <v>0.62877461706783377</v>
      </c>
      <c r="G20" s="74">
        <v>8.4824999999999999</v>
      </c>
      <c r="H20" s="152">
        <v>0</v>
      </c>
      <c r="I20" s="74">
        <v>8.1432000000000002</v>
      </c>
      <c r="J20" s="152">
        <v>0</v>
      </c>
      <c r="K20" s="74">
        <v>7.8039000000000005</v>
      </c>
      <c r="L20" s="151">
        <v>0</v>
      </c>
      <c r="M20" s="74">
        <v>7.4645999999999999</v>
      </c>
      <c r="N20" s="35"/>
      <c r="O20" s="150" t="b">
        <f t="shared" si="1"/>
        <v>0</v>
      </c>
      <c r="P20" s="148" t="str">
        <f t="shared" si="2"/>
        <v>Select Embellishment Type</v>
      </c>
      <c r="Q20" s="148" t="e">
        <f t="shared" si="3"/>
        <v>#VALUE!</v>
      </c>
      <c r="R20" s="35"/>
      <c r="S20" s="149" t="e">
        <f t="shared" si="4"/>
        <v>#VALUE!</v>
      </c>
      <c r="T20" s="148" t="e">
        <f t="shared" si="5"/>
        <v>#VALUE!</v>
      </c>
      <c r="U20" s="148" t="e">
        <f t="shared" si="6"/>
        <v>#VALUE!</v>
      </c>
      <c r="V20" s="148">
        <f t="shared" si="7"/>
        <v>24.85</v>
      </c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>
      <c r="A21" s="157" t="s">
        <v>2328</v>
      </c>
      <c r="B21" s="157" t="s">
        <v>1911</v>
      </c>
      <c r="C21" s="156" t="s">
        <v>2327</v>
      </c>
      <c r="D21" s="155">
        <v>18.850000000000001</v>
      </c>
      <c r="E21" s="154">
        <v>18.850000000000001</v>
      </c>
      <c r="F21" s="153">
        <f t="shared" si="0"/>
        <v>0.55000000000000004</v>
      </c>
      <c r="G21" s="74">
        <v>8.4824999999999999</v>
      </c>
      <c r="H21" s="152">
        <v>0</v>
      </c>
      <c r="I21" s="74">
        <v>8.1432000000000002</v>
      </c>
      <c r="J21" s="152">
        <v>0</v>
      </c>
      <c r="K21" s="74">
        <v>7.8039000000000005</v>
      </c>
      <c r="L21" s="151">
        <v>0</v>
      </c>
      <c r="M21" s="74">
        <v>7.4645999999999999</v>
      </c>
      <c r="N21" s="35"/>
      <c r="O21" s="150" t="b">
        <f t="shared" si="1"/>
        <v>0</v>
      </c>
      <c r="P21" s="148" t="str">
        <f t="shared" si="2"/>
        <v>Select Embellishment Type</v>
      </c>
      <c r="Q21" s="148" t="e">
        <f t="shared" si="3"/>
        <v>#VALUE!</v>
      </c>
      <c r="R21" s="35"/>
      <c r="S21" s="149" t="e">
        <f t="shared" si="4"/>
        <v>#VALUE!</v>
      </c>
      <c r="T21" s="148" t="e">
        <f t="shared" si="5"/>
        <v>#VALUE!</v>
      </c>
      <c r="U21" s="148" t="e">
        <f t="shared" si="6"/>
        <v>#VALUE!</v>
      </c>
      <c r="V21" s="148">
        <f t="shared" si="7"/>
        <v>24.85</v>
      </c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40">
      <c r="A22" s="157" t="s">
        <v>2326</v>
      </c>
      <c r="B22" s="157" t="s">
        <v>1911</v>
      </c>
      <c r="C22" s="156" t="s">
        <v>2325</v>
      </c>
      <c r="D22" s="155">
        <v>18.850000000000001</v>
      </c>
      <c r="E22" s="154">
        <v>18.850000000000001</v>
      </c>
      <c r="F22" s="153">
        <f t="shared" si="0"/>
        <v>0.55000000000000004</v>
      </c>
      <c r="G22" s="74">
        <v>8.4824999999999999</v>
      </c>
      <c r="H22" s="152">
        <v>0</v>
      </c>
      <c r="I22" s="74">
        <v>8.1432000000000002</v>
      </c>
      <c r="J22" s="152">
        <v>0</v>
      </c>
      <c r="K22" s="74">
        <v>7.8039000000000005</v>
      </c>
      <c r="L22" s="151">
        <v>0</v>
      </c>
      <c r="M22" s="74">
        <v>7.4645999999999999</v>
      </c>
      <c r="N22" s="35"/>
      <c r="O22" s="150" t="b">
        <f t="shared" si="1"/>
        <v>0</v>
      </c>
      <c r="P22" s="148" t="str">
        <f t="shared" si="2"/>
        <v>Select Embellishment Type</v>
      </c>
      <c r="Q22" s="148" t="e">
        <f t="shared" si="3"/>
        <v>#VALUE!</v>
      </c>
      <c r="R22" s="35"/>
      <c r="S22" s="149" t="e">
        <f t="shared" si="4"/>
        <v>#VALUE!</v>
      </c>
      <c r="T22" s="148" t="e">
        <f t="shared" si="5"/>
        <v>#VALUE!</v>
      </c>
      <c r="U22" s="148" t="e">
        <f t="shared" si="6"/>
        <v>#VALUE!</v>
      </c>
      <c r="V22" s="148">
        <f t="shared" si="7"/>
        <v>24.85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spans="1:40">
      <c r="A23" s="146"/>
      <c r="B23" s="147"/>
      <c r="C23" s="146"/>
      <c r="D23" s="145"/>
      <c r="E23" s="145"/>
      <c r="F23" s="142"/>
      <c r="G23" s="140"/>
      <c r="H23" s="144"/>
      <c r="I23" s="140"/>
      <c r="J23" s="144"/>
      <c r="K23" s="143"/>
      <c r="L23" s="142"/>
      <c r="M23" s="140"/>
      <c r="N23" s="35"/>
      <c r="O23" s="140"/>
      <c r="P23" s="140"/>
      <c r="Q23" s="140"/>
      <c r="R23" s="35"/>
      <c r="S23" s="141"/>
      <c r="T23" s="140"/>
      <c r="U23" s="140"/>
      <c r="V23" s="140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40">
      <c r="A24" s="139"/>
      <c r="B24" s="33"/>
      <c r="C24" s="139"/>
      <c r="D24" s="138"/>
      <c r="E24" s="138"/>
      <c r="F24" s="135"/>
      <c r="G24" s="133"/>
      <c r="H24" s="137"/>
      <c r="I24" s="133"/>
      <c r="J24" s="137"/>
      <c r="K24" s="136"/>
      <c r="L24" s="135"/>
      <c r="M24" s="133"/>
      <c r="N24" s="18"/>
      <c r="O24" s="133"/>
      <c r="P24" s="133"/>
      <c r="Q24" s="133"/>
      <c r="R24" s="18"/>
      <c r="S24" s="134"/>
      <c r="T24" s="133"/>
      <c r="U24" s="133"/>
      <c r="V24" s="133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40">
      <c r="A25" s="21"/>
      <c r="B25" s="33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>
      <c r="A26" s="27"/>
      <c r="B26" s="27"/>
      <c r="C26" s="27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8"/>
      <c r="O26" s="126"/>
      <c r="P26" s="126"/>
      <c r="Q26" s="126"/>
      <c r="R26" s="18"/>
      <c r="S26" s="126"/>
      <c r="T26" s="18"/>
      <c r="U26" s="18"/>
      <c r="V26" s="1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40">
      <c r="A27" s="22"/>
      <c r="B27" s="21"/>
      <c r="C27" s="21"/>
      <c r="D27" s="18"/>
      <c r="E27" s="18"/>
      <c r="F27" s="18"/>
      <c r="G27" s="18"/>
      <c r="H27" s="18"/>
      <c r="I27" s="127"/>
      <c r="J27" s="127"/>
      <c r="K27" s="18"/>
      <c r="L27" s="18"/>
      <c r="M27" s="18"/>
      <c r="N27" s="18"/>
      <c r="O27" s="127"/>
      <c r="P27" s="18"/>
      <c r="Q27" s="18"/>
      <c r="R27" s="18"/>
      <c r="S27" s="127"/>
      <c r="T27" s="18"/>
      <c r="U27" s="18"/>
      <c r="V27" s="1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40">
      <c r="A28" s="34"/>
      <c r="B28" s="21"/>
      <c r="C28" s="21"/>
      <c r="D28" s="18"/>
      <c r="E28" s="18"/>
      <c r="F28" s="18"/>
      <c r="G28" s="18"/>
      <c r="H28" s="18"/>
      <c r="I28" s="127"/>
      <c r="J28" s="127"/>
      <c r="K28" s="18"/>
      <c r="L28" s="18"/>
      <c r="M28" s="18"/>
      <c r="N28" s="18"/>
      <c r="O28" s="127"/>
      <c r="P28" s="18"/>
      <c r="Q28" s="18"/>
      <c r="R28" s="18"/>
      <c r="S28" s="18"/>
      <c r="T28" s="18"/>
      <c r="U28" s="18"/>
      <c r="V28" s="1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</row>
    <row r="29" spans="1:40">
      <c r="A29" s="34"/>
      <c r="B29" s="21"/>
      <c r="C29" s="21"/>
      <c r="D29" s="18"/>
      <c r="E29" s="18"/>
      <c r="F29" s="18"/>
      <c r="G29" s="18"/>
      <c r="H29" s="18"/>
      <c r="I29" s="127"/>
      <c r="J29" s="127"/>
      <c r="K29" s="18"/>
      <c r="L29" s="18"/>
      <c r="M29" s="18"/>
      <c r="N29" s="18"/>
      <c r="O29" s="127"/>
      <c r="P29" s="18"/>
      <c r="Q29" s="18"/>
      <c r="R29" s="18"/>
      <c r="S29" s="18"/>
      <c r="T29" s="18"/>
      <c r="U29" s="18"/>
      <c r="V29" s="1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</row>
    <row r="30" spans="1:40">
      <c r="A30" s="132" t="s">
        <v>1801</v>
      </c>
      <c r="B30" s="131"/>
      <c r="C30" s="131"/>
      <c r="D30" s="129"/>
      <c r="E30" s="129"/>
      <c r="F30" s="129"/>
      <c r="G30" s="129"/>
      <c r="H30" s="129"/>
      <c r="I30" s="18"/>
      <c r="J30" s="130"/>
      <c r="K30" s="129"/>
      <c r="L30" s="129"/>
      <c r="M30" s="129"/>
      <c r="N30" s="18"/>
      <c r="O30" s="130"/>
      <c r="P30" s="129"/>
      <c r="Q30" s="129"/>
      <c r="R30" s="18"/>
      <c r="S30" s="18"/>
      <c r="T30" s="18"/>
      <c r="U30" s="18"/>
      <c r="V30" s="1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</row>
    <row r="31" spans="1:40">
      <c r="A31" s="28" t="s">
        <v>2023</v>
      </c>
      <c r="B31" s="21"/>
      <c r="C31" s="2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28"/>
      <c r="P31" s="126"/>
      <c r="Q31" s="126"/>
      <c r="R31" s="18"/>
      <c r="S31" s="18"/>
      <c r="T31" s="18"/>
      <c r="U31" s="18"/>
      <c r="V31" s="1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0">
      <c r="A32" s="28" t="s">
        <v>2024</v>
      </c>
      <c r="B32" s="21"/>
      <c r="C32" s="2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27"/>
      <c r="P32" s="18"/>
      <c r="Q32" s="18"/>
      <c r="R32" s="18"/>
      <c r="S32" s="18"/>
      <c r="T32" s="18"/>
      <c r="U32" s="18"/>
      <c r="V32" s="1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0">
      <c r="A33" s="28" t="s">
        <v>2025</v>
      </c>
      <c r="B33" s="21"/>
      <c r="C33" s="2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28"/>
      <c r="P33" s="126"/>
      <c r="Q33" s="126"/>
      <c r="R33" s="18"/>
      <c r="S33" s="18"/>
      <c r="T33" s="18"/>
      <c r="U33" s="18"/>
      <c r="V33" s="1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0">
      <c r="A34" s="28" t="s">
        <v>12</v>
      </c>
      <c r="B34" s="21"/>
      <c r="C34" s="2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27"/>
      <c r="P34" s="127"/>
      <c r="Q34" s="127"/>
      <c r="R34" s="18"/>
      <c r="S34" s="18"/>
      <c r="T34" s="18"/>
      <c r="U34" s="18"/>
      <c r="V34" s="1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40">
      <c r="A35" s="28" t="s">
        <v>1809</v>
      </c>
      <c r="B35" s="21"/>
      <c r="C35" s="2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27"/>
      <c r="P35" s="127"/>
      <c r="Q35" s="127"/>
      <c r="R35" s="18"/>
      <c r="S35" s="18"/>
      <c r="T35" s="18"/>
      <c r="U35" s="18"/>
      <c r="V35" s="1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</row>
    <row r="36" spans="1:40">
      <c r="A36" s="28" t="s">
        <v>1808</v>
      </c>
      <c r="B36" s="21"/>
      <c r="C36" s="2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27"/>
      <c r="P36" s="127"/>
      <c r="Q36" s="127"/>
      <c r="R36" s="18"/>
      <c r="S36" s="18"/>
      <c r="T36" s="18"/>
      <c r="U36" s="18"/>
      <c r="V36" s="1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</row>
    <row r="37" spans="1:40">
      <c r="A37" s="28" t="s">
        <v>1810</v>
      </c>
      <c r="B37" s="21"/>
      <c r="C37" s="2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</row>
    <row r="38" spans="1:40">
      <c r="A38" s="28" t="s">
        <v>1850</v>
      </c>
      <c r="B38" s="21"/>
      <c r="C38" s="2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26"/>
      <c r="P38" s="18"/>
      <c r="Q38" s="18"/>
      <c r="R38" s="18"/>
      <c r="S38" s="18"/>
      <c r="T38" s="18"/>
      <c r="U38" s="18"/>
      <c r="V38" s="1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</row>
    <row r="39" spans="1:40">
      <c r="A39" s="28" t="s">
        <v>2018</v>
      </c>
      <c r="B39" s="26"/>
      <c r="C39" s="20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</row>
    <row r="40" spans="1:40">
      <c r="A40" s="65" t="s">
        <v>1900</v>
      </c>
      <c r="B40" s="26"/>
      <c r="C40" s="20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</row>
    <row r="41" spans="1:40">
      <c r="A41" s="20"/>
      <c r="B41" s="26"/>
      <c r="C41" s="20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</row>
    <row r="42" spans="1:40">
      <c r="A42" s="20"/>
      <c r="B42" s="26"/>
      <c r="C42" s="20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</row>
    <row r="43" spans="1:40">
      <c r="A43" s="20"/>
      <c r="B43" s="26"/>
      <c r="C43" s="20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</row>
    <row r="44" spans="1:40">
      <c r="A44" s="20"/>
      <c r="B44" s="26"/>
      <c r="C44" s="20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</row>
    <row r="45" spans="1:40">
      <c r="A45" s="20"/>
      <c r="B45" s="26"/>
      <c r="C45" s="20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</row>
    <row r="46" spans="1:40">
      <c r="A46" s="20"/>
      <c r="B46" s="26"/>
      <c r="C46" s="20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</row>
    <row r="47" spans="1:40">
      <c r="A47" s="20"/>
      <c r="B47" s="26"/>
      <c r="C47" s="20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1:40">
      <c r="A48" s="20"/>
      <c r="B48" s="26"/>
      <c r="C48" s="20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</row>
    <row r="49" spans="1:40">
      <c r="A49" s="20"/>
      <c r="B49" s="26"/>
      <c r="C49" s="20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</row>
    <row r="50" spans="1:40">
      <c r="A50" s="20"/>
      <c r="B50" s="26"/>
      <c r="C50" s="20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</row>
    <row r="51" spans="1:40">
      <c r="A51" s="20"/>
      <c r="B51" s="26"/>
      <c r="C51" s="20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</row>
    <row r="52" spans="1:40">
      <c r="A52" s="20"/>
      <c r="B52" s="26"/>
      <c r="C52" s="20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</row>
    <row r="53" spans="1:40">
      <c r="A53" s="20"/>
      <c r="B53" s="26"/>
      <c r="C53" s="20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</row>
    <row r="54" spans="1:40">
      <c r="A54" s="20"/>
      <c r="B54" s="26"/>
      <c r="C54" s="20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</row>
    <row r="55" spans="1:40">
      <c r="A55" s="20"/>
      <c r="B55" s="26"/>
      <c r="C55" s="20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</row>
    <row r="56" spans="1:40">
      <c r="A56" s="20"/>
      <c r="B56" s="26"/>
      <c r="C56" s="20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</row>
    <row r="57" spans="1:40">
      <c r="A57" s="20"/>
      <c r="B57" s="26"/>
      <c r="C57" s="20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</row>
    <row r="58" spans="1:40">
      <c r="A58" s="20"/>
      <c r="B58" s="26"/>
      <c r="C58" s="20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</row>
    <row r="59" spans="1:40">
      <c r="A59" s="20"/>
      <c r="B59" s="26"/>
      <c r="C59" s="20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</row>
    <row r="60" spans="1:40">
      <c r="A60" s="20"/>
      <c r="B60" s="26"/>
      <c r="C60" s="20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</row>
    <row r="61" spans="1:40">
      <c r="A61" s="20"/>
      <c r="B61" s="26"/>
      <c r="C61" s="20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</row>
    <row r="62" spans="1:40">
      <c r="A62" s="20"/>
      <c r="B62" s="26"/>
      <c r="C62" s="20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</row>
    <row r="63" spans="1:40">
      <c r="A63" s="20"/>
      <c r="B63" s="26"/>
      <c r="C63" s="20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</row>
    <row r="64" spans="1:40"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</row>
    <row r="65" spans="23:40"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</row>
    <row r="66" spans="23:40"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</row>
    <row r="67" spans="23:40"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</row>
    <row r="68" spans="23:40"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</row>
    <row r="69" spans="23:40"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</row>
    <row r="70" spans="23:40"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</row>
    <row r="71" spans="23:40"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</row>
    <row r="72" spans="23:40"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</row>
    <row r="73" spans="23:40"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</row>
    <row r="74" spans="23:40"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</row>
    <row r="75" spans="23:40"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</row>
    <row r="76" spans="23:40"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</row>
    <row r="77" spans="23:40"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</row>
    <row r="78" spans="23:40"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</row>
    <row r="79" spans="23:40"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</row>
    <row r="80" spans="23:40"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</row>
    <row r="81" spans="23:40"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</row>
    <row r="82" spans="23:40"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</row>
    <row r="83" spans="23:40"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</row>
    <row r="84" spans="23:40"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</row>
    <row r="85" spans="23:40"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</row>
    <row r="86" spans="23:40"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</row>
    <row r="87" spans="23:40"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</row>
    <row r="88" spans="23:40"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</row>
    <row r="89" spans="23:40"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</row>
    <row r="90" spans="23:40"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</row>
    <row r="91" spans="23:40"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</row>
    <row r="92" spans="23:40"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</row>
    <row r="93" spans="23:40"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</row>
    <row r="94" spans="23:40"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</row>
    <row r="95" spans="23:40"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</row>
    <row r="96" spans="23:40"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</row>
    <row r="97" spans="23:40"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</row>
    <row r="98" spans="23:40"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</row>
    <row r="99" spans="23:40"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</row>
    <row r="100" spans="23:40"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</row>
    <row r="101" spans="23:40"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</row>
    <row r="102" spans="23:40"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</row>
    <row r="103" spans="23:40"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</row>
    <row r="104" spans="23:40"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</row>
    <row r="105" spans="23:40"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</row>
    <row r="106" spans="23:40"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</row>
    <row r="107" spans="23:40"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</row>
    <row r="108" spans="23:40"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</row>
    <row r="109" spans="23:40"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</row>
    <row r="110" spans="23:40"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</row>
    <row r="111" spans="23:40"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</row>
    <row r="112" spans="23:40"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</row>
    <row r="113" spans="23:40"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</row>
    <row r="114" spans="23:40"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</row>
    <row r="115" spans="23:40"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</row>
    <row r="116" spans="23:40"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</row>
    <row r="117" spans="23:40"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</row>
    <row r="118" spans="23:40"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</row>
    <row r="119" spans="23:40"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</row>
    <row r="120" spans="23:40"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</row>
    <row r="121" spans="23:40"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</row>
    <row r="122" spans="23:40"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</row>
    <row r="123" spans="23:40"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</row>
    <row r="124" spans="23:40"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</row>
    <row r="125" spans="23:40"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</row>
    <row r="126" spans="23:40"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</row>
    <row r="127" spans="23:40"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</row>
    <row r="128" spans="23:40"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</row>
    <row r="129" spans="23:40"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</row>
    <row r="130" spans="23:40"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</row>
    <row r="131" spans="23:40"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</row>
    <row r="132" spans="23:40"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</row>
    <row r="133" spans="23:40"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</row>
    <row r="134" spans="23:40"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</row>
    <row r="135" spans="23:40"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</row>
    <row r="136" spans="23:40"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</row>
    <row r="137" spans="23:40"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</row>
    <row r="138" spans="23:40"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</row>
    <row r="139" spans="23:40"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</row>
    <row r="140" spans="23:40"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</row>
    <row r="141" spans="23:40"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</row>
    <row r="142" spans="23:40"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</row>
    <row r="143" spans="23:40"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</row>
    <row r="144" spans="23:40"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</row>
    <row r="145" spans="23:40"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</row>
    <row r="146" spans="23:40"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</row>
    <row r="147" spans="23:40"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</row>
    <row r="148" spans="23:40"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</row>
    <row r="149" spans="23:40"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</row>
    <row r="150" spans="23:40"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</row>
    <row r="151" spans="23:40"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</row>
    <row r="152" spans="23:40"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</row>
    <row r="153" spans="23:40"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</row>
    <row r="154" spans="23:40"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</row>
    <row r="155" spans="23:40"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</row>
    <row r="156" spans="23:40"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</row>
    <row r="157" spans="23:40"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</row>
    <row r="158" spans="23:40"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</row>
    <row r="159" spans="23:40"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</row>
    <row r="160" spans="23:40"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</row>
    <row r="161" spans="23:40"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</row>
    <row r="162" spans="23:40"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</row>
    <row r="163" spans="23:40"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</row>
    <row r="164" spans="23:40"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</row>
    <row r="165" spans="23:40"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</row>
    <row r="166" spans="23:40"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</row>
    <row r="167" spans="23:40"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</row>
    <row r="168" spans="23:40"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</row>
    <row r="169" spans="23:40"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</row>
    <row r="170" spans="23:40"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</row>
    <row r="171" spans="23:40"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</row>
    <row r="172" spans="23:40"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</row>
    <row r="173" spans="23:40"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</row>
    <row r="174" spans="23:40"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</row>
    <row r="175" spans="23:40"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</row>
    <row r="176" spans="23:40"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</row>
    <row r="177" spans="23:40"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</row>
    <row r="178" spans="23:40"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</row>
    <row r="179" spans="23:40"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</row>
    <row r="180" spans="23:40"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</row>
    <row r="181" spans="23:40"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</row>
    <row r="182" spans="23:40"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</row>
    <row r="183" spans="23:40"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</row>
    <row r="184" spans="23:40"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</row>
    <row r="185" spans="23:40"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</row>
    <row r="186" spans="23:40"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</row>
    <row r="187" spans="23:40"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</row>
    <row r="188" spans="23:40"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</row>
    <row r="189" spans="23:40"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</row>
    <row r="190" spans="23:40"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</row>
    <row r="191" spans="23:40"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</row>
    <row r="192" spans="23:40"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</row>
    <row r="193" spans="23:40"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</row>
    <row r="194" spans="23:40"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</row>
    <row r="195" spans="23:40"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</row>
    <row r="196" spans="23:40"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</row>
    <row r="197" spans="23:40"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</row>
    <row r="198" spans="23:40"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</row>
    <row r="199" spans="23:40"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</row>
    <row r="200" spans="23:40"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</row>
    <row r="201" spans="23:40"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</row>
    <row r="202" spans="23:40"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</row>
    <row r="203" spans="23:40"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</row>
    <row r="204" spans="23:40"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</row>
    <row r="205" spans="23:40"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</row>
    <row r="206" spans="23:40"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</row>
    <row r="207" spans="23:40"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</row>
    <row r="208" spans="23:40"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</row>
    <row r="209" spans="23:40"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</row>
    <row r="210" spans="23:40"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</row>
    <row r="211" spans="23:40"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</row>
    <row r="212" spans="23:40"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</row>
    <row r="213" spans="23:40"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</row>
    <row r="214" spans="23:40"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</row>
    <row r="215" spans="23:40"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</row>
    <row r="216" spans="23:40"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</row>
    <row r="217" spans="23:40"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</row>
    <row r="218" spans="23:40"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</row>
    <row r="219" spans="23:40"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</row>
    <row r="220" spans="23:40"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</row>
    <row r="221" spans="23:40"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</row>
    <row r="222" spans="23:40"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</row>
    <row r="223" spans="23:40"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</row>
    <row r="224" spans="23:40"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</row>
    <row r="225" spans="23:40"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</row>
    <row r="226" spans="23:40"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</row>
    <row r="227" spans="23:40"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</row>
    <row r="228" spans="23:40"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</row>
    <row r="229" spans="23:40"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</row>
    <row r="230" spans="23:40"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</row>
    <row r="231" spans="23:40"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</row>
    <row r="232" spans="23:40"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</row>
    <row r="233" spans="23:40"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</row>
    <row r="234" spans="23:40"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</row>
    <row r="235" spans="23:40"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</row>
    <row r="236" spans="23:40"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</row>
    <row r="237" spans="23:40"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</row>
    <row r="238" spans="23:40"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</row>
    <row r="239" spans="23:40"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</row>
    <row r="240" spans="23:40"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</row>
    <row r="241" spans="23:40"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</row>
    <row r="242" spans="23:40"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</row>
    <row r="243" spans="23:40"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</row>
    <row r="244" spans="23:40"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</row>
    <row r="245" spans="23:40"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</row>
    <row r="246" spans="23:40"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</row>
    <row r="247" spans="23:40"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</row>
    <row r="248" spans="23:40"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</row>
    <row r="249" spans="23:40"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</row>
    <row r="250" spans="23:40"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</row>
    <row r="251" spans="23:40"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</row>
    <row r="252" spans="23:40"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</row>
    <row r="253" spans="23:40"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</row>
    <row r="254" spans="23:40"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</row>
    <row r="255" spans="23:40"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</row>
    <row r="256" spans="23:40"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</row>
    <row r="257" spans="23:40"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</row>
    <row r="258" spans="23:40"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</row>
    <row r="259" spans="23:40"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</row>
    <row r="260" spans="23:40"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</row>
    <row r="261" spans="23:40"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</row>
    <row r="262" spans="23:40"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</row>
    <row r="263" spans="23:40"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</row>
    <row r="264" spans="23:40"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</row>
    <row r="265" spans="23:40"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</row>
    <row r="266" spans="23:40"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</row>
    <row r="267" spans="23:40"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</row>
    <row r="268" spans="23:40"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</row>
    <row r="269" spans="23:40"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</row>
    <row r="270" spans="23:40"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</row>
    <row r="271" spans="23:40"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</row>
    <row r="272" spans="23:40"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</row>
    <row r="273" spans="23:40"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</row>
    <row r="274" spans="23:40"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</row>
    <row r="275" spans="23:40"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</row>
    <row r="276" spans="23:40"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</row>
    <row r="277" spans="23:40"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</row>
    <row r="278" spans="23:40"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</row>
    <row r="279" spans="23:40"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</row>
    <row r="280" spans="23:40"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</row>
    <row r="281" spans="23:40"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</row>
    <row r="282" spans="23:40"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</row>
    <row r="283" spans="23:40"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</row>
    <row r="284" spans="23:40"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</row>
    <row r="285" spans="23:40"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</row>
    <row r="286" spans="23:40"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</row>
    <row r="287" spans="23:40"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</row>
    <row r="288" spans="23:40"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</row>
    <row r="289" spans="23:40"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</row>
    <row r="290" spans="23:40"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</row>
    <row r="291" spans="23:40"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</row>
    <row r="292" spans="23:40"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</row>
    <row r="293" spans="23:40"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</row>
    <row r="294" spans="23:40"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</row>
    <row r="295" spans="23:40"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</row>
    <row r="296" spans="23:40"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</row>
    <row r="297" spans="23:40"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</row>
    <row r="298" spans="23:40"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</row>
    <row r="299" spans="23:40"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</row>
    <row r="300" spans="23:40"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</row>
    <row r="301" spans="23:40"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</row>
    <row r="302" spans="23:40"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</row>
    <row r="303" spans="23:40"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</row>
    <row r="304" spans="23:40"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</row>
    <row r="305" spans="23:40"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</row>
    <row r="306" spans="23:40"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</row>
    <row r="307" spans="23:40"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</row>
    <row r="308" spans="23:40"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</row>
    <row r="309" spans="23:40"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</row>
    <row r="310" spans="23:40"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</row>
    <row r="311" spans="23:40"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</row>
    <row r="312" spans="23:40"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</row>
    <row r="313" spans="23:40"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</row>
    <row r="314" spans="23:40"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</row>
    <row r="315" spans="23:40"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</row>
    <row r="316" spans="23:40"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</row>
    <row r="317" spans="23:40"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</row>
    <row r="318" spans="23:40"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</row>
    <row r="319" spans="23:40"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</row>
    <row r="320" spans="23:40"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</row>
    <row r="321" spans="23:40"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</row>
    <row r="322" spans="23:40"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</row>
    <row r="323" spans="23:40"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</row>
    <row r="324" spans="23:40"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</row>
    <row r="325" spans="23:40"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</row>
    <row r="326" spans="23:40"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</row>
    <row r="327" spans="23:40"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</row>
    <row r="328" spans="23:40"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</row>
    <row r="329" spans="23:40"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</row>
    <row r="330" spans="23:40"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</row>
    <row r="331" spans="23:40"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</row>
    <row r="332" spans="23:40"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</row>
    <row r="333" spans="23:40"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</row>
    <row r="334" spans="23:40"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</row>
    <row r="335" spans="23:40"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</row>
    <row r="336" spans="23:40"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</row>
    <row r="337" spans="23:40"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</row>
    <row r="338" spans="23:40"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</row>
    <row r="339" spans="23:40"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</row>
  </sheetData>
  <sheetProtection algorithmName="SHA-512" hashValue="coQh1oVJIf8GxKmRu1E7hncrxgNLlTChq11Zc6UrABaXI/GPKwzXTq14u2xgmzvUsxdWEKWOfSDDF9TloIk8nw==" saltValue="UMPCSG39taZeASlB8xcm8A==" spinCount="100000" sheet="1" objects="1" scenarios="1"/>
  <autoFilter ref="A8:C8" xr:uid="{00000000-0001-0000-0200-000000000000}"/>
  <mergeCells count="12">
    <mergeCell ref="A5:B5"/>
    <mergeCell ref="S7:V7"/>
    <mergeCell ref="H5:M5"/>
    <mergeCell ref="C1:C2"/>
    <mergeCell ref="S5:T5"/>
    <mergeCell ref="F7:G7"/>
    <mergeCell ref="H7:I7"/>
    <mergeCell ref="J7:K7"/>
    <mergeCell ref="L7:M7"/>
    <mergeCell ref="O7:Q7"/>
    <mergeCell ref="O4:Q4"/>
    <mergeCell ref="O5:Q5"/>
  </mergeCells>
  <dataValidations count="2">
    <dataValidation type="list" allowBlank="1" showInputMessage="1" showErrorMessage="1" sqref="C5" xr:uid="{7A9B0132-A7ED-4C60-8AB9-956C6CBAB954}">
      <formula1>$A$30:$A$34</formula1>
    </dataValidation>
    <dataValidation type="list" allowBlank="1" showInputMessage="1" showErrorMessage="1" sqref="O5:Q5" xr:uid="{F21FFFD9-A312-4E75-AD56-0A3DCD1AD07D}">
      <formula1>$A$35:$A$40</formula1>
    </dataValidation>
  </dataValidations>
  <printOptions horizontalCentered="1"/>
  <pageMargins left="0.25" right="0.25" top="0.75" bottom="0.75" header="0.3" footer="0.3"/>
  <pageSetup scale="71" fitToHeight="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201D97-83DE-49A8-97FE-A2D3AEA985C5}">
          <x14:formula1>
            <xm:f>Royalty_Master!$B:$B</xm:f>
          </x14:formula1>
          <xm:sqref>C3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F0A52-7A4D-4773-8BBE-8DB3E0314809}">
  <sheetPr>
    <tabColor rgb="FF92D050"/>
    <pageSetUpPr fitToPage="1"/>
  </sheetPr>
  <dimension ref="A1:BD449"/>
  <sheetViews>
    <sheetView zoomScale="70" zoomScaleNormal="70" workbookViewId="0">
      <pane ySplit="6" topLeftCell="A16" activePane="bottomLeft" state="frozen"/>
      <selection pane="bottomLeft" activeCell="D6" sqref="D6"/>
    </sheetView>
  </sheetViews>
  <sheetFormatPr defaultColWidth="9.140625" defaultRowHeight="15"/>
  <cols>
    <col min="1" max="1" width="24.42578125" style="15" bestFit="1" customWidth="1"/>
    <col min="2" max="2" width="22.85546875" style="16" bestFit="1" customWidth="1"/>
    <col min="3" max="3" width="70.7109375" style="15" bestFit="1" customWidth="1"/>
    <col min="4" max="4" width="15.7109375" style="15" bestFit="1" customWidth="1"/>
    <col min="5" max="5" width="54.5703125" style="15" hidden="1" customWidth="1"/>
    <col min="6" max="8" width="13.85546875" style="15" hidden="1" customWidth="1"/>
    <col min="9" max="9" width="12.7109375" style="15" customWidth="1"/>
    <col min="10" max="10" width="18.28515625" style="15" bestFit="1" customWidth="1"/>
    <col min="11" max="11" width="46.28515625" style="15" bestFit="1" customWidth="1"/>
    <col min="12" max="12" width="19.7109375" style="15" bestFit="1" customWidth="1"/>
    <col min="13" max="13" width="12.7109375" style="15" customWidth="1"/>
    <col min="14" max="14" width="15.85546875" style="15" bestFit="1" customWidth="1"/>
    <col min="15" max="15" width="14.7109375" style="15" bestFit="1" customWidth="1"/>
    <col min="16" max="16" width="16.28515625" style="15" bestFit="1" customWidth="1"/>
    <col min="17" max="17" width="17.28515625" style="15" bestFit="1" customWidth="1"/>
    <col min="18" max="23" width="9.140625" style="15"/>
    <col min="24" max="56" width="9.140625" style="20"/>
    <col min="57" max="16384" width="9.140625" style="15"/>
  </cols>
  <sheetData>
    <row r="1" spans="1:56" s="7" customFormat="1" ht="128.25" customHeight="1">
      <c r="A1" s="2"/>
      <c r="B1" s="4"/>
      <c r="C1" s="198"/>
      <c r="D1" s="2"/>
      <c r="E1"/>
      <c r="F1" s="2"/>
      <c r="G1" s="2"/>
      <c r="H1" s="2"/>
      <c r="I1"/>
      <c r="J1" s="2"/>
      <c r="K1"/>
      <c r="L1" s="2"/>
      <c r="M1" s="2"/>
      <c r="N1" s="2"/>
      <c r="O1" s="2"/>
      <c r="P1" s="2"/>
      <c r="Q1" s="223"/>
      <c r="R1" s="223"/>
      <c r="S1" s="223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</row>
    <row r="2" spans="1:56" s="7" customFormat="1" ht="24" customHeight="1">
      <c r="A2" s="4"/>
      <c r="B2" s="4"/>
      <c r="C2" s="197" t="s">
        <v>2473</v>
      </c>
      <c r="D2" s="4"/>
      <c r="E2" s="4"/>
      <c r="F2" s="227"/>
      <c r="G2" s="227"/>
      <c r="H2" s="227"/>
      <c r="I2" s="4"/>
      <c r="J2" s="4"/>
      <c r="K2" s="242" t="s">
        <v>1811</v>
      </c>
      <c r="L2" s="242"/>
      <c r="M2" s="242"/>
      <c r="N2" s="4"/>
      <c r="O2" s="4"/>
      <c r="P2" s="4"/>
      <c r="Q2" s="4"/>
      <c r="R2" s="2"/>
      <c r="S2" s="2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</row>
    <row r="3" spans="1:56" s="7" customFormat="1" ht="28.5" customHeight="1">
      <c r="A3" s="45"/>
      <c r="B3" s="184"/>
      <c r="C3" s="35"/>
      <c r="D3" s="35"/>
      <c r="E3" s="44"/>
      <c r="F3" s="44"/>
      <c r="G3" s="35"/>
      <c r="H3" s="35"/>
      <c r="I3" s="35"/>
      <c r="J3" s="35"/>
      <c r="K3" s="243" t="s">
        <v>1809</v>
      </c>
      <c r="L3" s="243"/>
      <c r="M3" s="243"/>
      <c r="N3" s="228" t="s">
        <v>1802</v>
      </c>
      <c r="O3" s="228"/>
      <c r="P3" s="196" t="e">
        <f>_xlfn.IFNA(INDEX(Royalty_Master!F:F,MATCH(RECOVER!C$2,Royalty_Master!B:B,0))/100,0)</f>
        <v>#VALUE!</v>
      </c>
      <c r="Q3" s="35"/>
      <c r="R3" s="47"/>
      <c r="S3" s="2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</row>
    <row r="4" spans="1:56" s="7" customFormat="1" ht="25.5" customHeight="1" thickBot="1">
      <c r="A4" s="241" t="s">
        <v>2646</v>
      </c>
      <c r="B4" s="241"/>
      <c r="C4" s="197" t="s">
        <v>1801</v>
      </c>
      <c r="D4" s="35"/>
      <c r="E4" s="5" t="s">
        <v>1803</v>
      </c>
      <c r="F4" s="46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2"/>
      <c r="S4" s="2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</row>
    <row r="5" spans="1:56" s="7" customFormat="1" ht="15" customHeight="1" thickBot="1">
      <c r="A5" s="18"/>
      <c r="B5" s="19"/>
      <c r="C5" s="18"/>
      <c r="D5" s="18"/>
      <c r="E5" s="17" t="s">
        <v>2023</v>
      </c>
      <c r="F5" s="12" t="s">
        <v>2024</v>
      </c>
      <c r="G5" s="13" t="s">
        <v>2025</v>
      </c>
      <c r="H5" s="14" t="s">
        <v>12</v>
      </c>
      <c r="I5" s="18"/>
      <c r="J5" s="220" t="s">
        <v>17</v>
      </c>
      <c r="K5" s="221"/>
      <c r="L5" s="222"/>
      <c r="M5" s="18"/>
      <c r="N5" s="220" t="s">
        <v>21</v>
      </c>
      <c r="O5" s="221"/>
      <c r="P5" s="221"/>
      <c r="Q5" s="222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</row>
    <row r="6" spans="1:56" s="7" customFormat="1" ht="57" thickBot="1">
      <c r="A6" s="36" t="s">
        <v>2</v>
      </c>
      <c r="B6" s="36" t="s">
        <v>0</v>
      </c>
      <c r="C6" s="36" t="s">
        <v>1</v>
      </c>
      <c r="D6" s="37" t="s">
        <v>1849</v>
      </c>
      <c r="E6" s="57" t="s">
        <v>2461</v>
      </c>
      <c r="F6" s="58" t="s">
        <v>2462</v>
      </c>
      <c r="G6" s="59" t="s">
        <v>2463</v>
      </c>
      <c r="H6" s="60" t="s">
        <v>2464</v>
      </c>
      <c r="I6" s="38"/>
      <c r="J6" s="36" t="s">
        <v>13</v>
      </c>
      <c r="K6" s="36" t="s">
        <v>2469</v>
      </c>
      <c r="L6" s="36" t="s">
        <v>16</v>
      </c>
      <c r="M6" s="38"/>
      <c r="N6" s="36" t="s">
        <v>18</v>
      </c>
      <c r="O6" s="36" t="s">
        <v>2470</v>
      </c>
      <c r="P6" s="36" t="s">
        <v>2471</v>
      </c>
      <c r="Q6" s="36" t="s">
        <v>2472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</row>
    <row r="7" spans="1:56" s="7" customFormat="1" ht="23.25">
      <c r="A7" s="69" t="s">
        <v>2474</v>
      </c>
      <c r="B7" s="190" t="s">
        <v>1912</v>
      </c>
      <c r="C7" s="61" t="s">
        <v>2536</v>
      </c>
      <c r="D7" s="62">
        <v>20</v>
      </c>
      <c r="E7" s="62">
        <v>9</v>
      </c>
      <c r="F7" s="62">
        <v>8.5499999999999989</v>
      </c>
      <c r="G7" s="62">
        <v>8.1</v>
      </c>
      <c r="H7" s="62">
        <v>8.1</v>
      </c>
      <c r="I7" s="41"/>
      <c r="J7" s="40" t="b">
        <f>IF($C$4=$E$5,E7,IF($C$4=$F$5,F7,IF($C$4=$G$5,G7,IF($C$4=$H$5,H7))))</f>
        <v>0</v>
      </c>
      <c r="K7" s="42" t="str">
        <f>IF(OR(K$3="Print",K$3="Heat Transfer"),3,IF($K$3="FUSION",8,IF($K$3="DTG",4.5,IF(K$3="Select Embellishment Type","Select Embellishment Service",4))))</f>
        <v>Select Embellishment Service</v>
      </c>
      <c r="L7" s="40" t="e">
        <f t="shared" ref="L7:L34" si="0">J7+K7</f>
        <v>#VALUE!</v>
      </c>
      <c r="M7" s="41"/>
      <c r="N7" s="31" t="e">
        <f>P$3</f>
        <v>#VALUE!</v>
      </c>
      <c r="O7" s="40" t="e">
        <f>(L7/(1-N7))-L7</f>
        <v>#VALUE!</v>
      </c>
      <c r="P7" s="40" t="e">
        <f>O7+L7</f>
        <v>#VALUE!</v>
      </c>
      <c r="Q7" s="40">
        <f>D7+6</f>
        <v>26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</row>
    <row r="8" spans="1:56" s="7" customFormat="1" ht="23.25">
      <c r="A8" s="69" t="s">
        <v>2475</v>
      </c>
      <c r="B8" s="190" t="s">
        <v>1911</v>
      </c>
      <c r="C8" s="61" t="s">
        <v>2542</v>
      </c>
      <c r="D8" s="62">
        <v>20</v>
      </c>
      <c r="E8" s="62">
        <v>9</v>
      </c>
      <c r="F8" s="62">
        <v>8.5499999999999989</v>
      </c>
      <c r="G8" s="62">
        <v>8.1</v>
      </c>
      <c r="H8" s="62">
        <v>8.1</v>
      </c>
      <c r="I8" s="41"/>
      <c r="J8" s="40" t="b">
        <f t="shared" ref="J8:J34" si="1">IF($C$4=$E$5,E8,IF($C$4=$F$5,F8,IF($C$4=$G$5,G8,IF($C$4=$H$5,H8))))</f>
        <v>0</v>
      </c>
      <c r="K8" s="42" t="str">
        <f t="shared" ref="K8:K34" si="2">IF(OR(K$3="Print",K$3="Heat Transfer"),3,IF($K$3="FUSION",8,IF($K$3="DTG",4.5,IF(K$3="Select Embellishment Type","Select Embellishment Service",4))))</f>
        <v>Select Embellishment Service</v>
      </c>
      <c r="L8" s="40" t="e">
        <f t="shared" si="0"/>
        <v>#VALUE!</v>
      </c>
      <c r="M8" s="41"/>
      <c r="N8" s="31" t="e">
        <f t="shared" ref="N8:N34" si="3">P$3</f>
        <v>#VALUE!</v>
      </c>
      <c r="O8" s="40" t="e">
        <f t="shared" ref="O8:O34" si="4">(L8/(1-N8))-L8</f>
        <v>#VALUE!</v>
      </c>
      <c r="P8" s="40" t="e">
        <f t="shared" ref="P8:P34" si="5">O8+L8</f>
        <v>#VALUE!</v>
      </c>
      <c r="Q8" s="40">
        <f t="shared" ref="Q8:Q34" si="6">D8+6</f>
        <v>26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</row>
    <row r="9" spans="1:56" s="7" customFormat="1" ht="23.25">
      <c r="A9" s="69" t="s">
        <v>2476</v>
      </c>
      <c r="B9" s="190" t="s">
        <v>2510</v>
      </c>
      <c r="C9" s="61" t="s">
        <v>2543</v>
      </c>
      <c r="D9" s="62">
        <v>15</v>
      </c>
      <c r="E9" s="62">
        <v>6.75</v>
      </c>
      <c r="F9" s="62">
        <v>6.4124999999999996</v>
      </c>
      <c r="G9" s="62">
        <v>6.0750000000000002</v>
      </c>
      <c r="H9" s="62">
        <v>6.0750000000000002</v>
      </c>
      <c r="I9" s="41"/>
      <c r="J9" s="40" t="b">
        <f t="shared" si="1"/>
        <v>0</v>
      </c>
      <c r="K9" s="42" t="str">
        <f t="shared" si="2"/>
        <v>Select Embellishment Service</v>
      </c>
      <c r="L9" s="40" t="e">
        <f t="shared" si="0"/>
        <v>#VALUE!</v>
      </c>
      <c r="M9" s="41"/>
      <c r="N9" s="31" t="e">
        <f t="shared" si="3"/>
        <v>#VALUE!</v>
      </c>
      <c r="O9" s="40" t="e">
        <f t="shared" si="4"/>
        <v>#VALUE!</v>
      </c>
      <c r="P9" s="40" t="e">
        <f t="shared" si="5"/>
        <v>#VALUE!</v>
      </c>
      <c r="Q9" s="40">
        <f t="shared" si="6"/>
        <v>21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</row>
    <row r="10" spans="1:56" s="7" customFormat="1" ht="23.25">
      <c r="A10" s="69" t="s">
        <v>2477</v>
      </c>
      <c r="B10" s="190" t="s">
        <v>2511</v>
      </c>
      <c r="C10" s="69" t="s">
        <v>2544</v>
      </c>
      <c r="D10" s="206">
        <v>15</v>
      </c>
      <c r="E10" s="206">
        <v>6.75</v>
      </c>
      <c r="F10" s="206">
        <v>6.4124999999999996</v>
      </c>
      <c r="G10" s="206">
        <v>6.0750000000000002</v>
      </c>
      <c r="H10" s="206">
        <v>5.7374999999999998</v>
      </c>
      <c r="I10" s="41"/>
      <c r="J10" s="40" t="b">
        <f t="shared" si="1"/>
        <v>0</v>
      </c>
      <c r="K10" s="42" t="str">
        <f t="shared" si="2"/>
        <v>Select Embellishment Service</v>
      </c>
      <c r="L10" s="40" t="e">
        <f t="shared" si="0"/>
        <v>#VALUE!</v>
      </c>
      <c r="M10" s="41"/>
      <c r="N10" s="31" t="e">
        <f t="shared" si="3"/>
        <v>#VALUE!</v>
      </c>
      <c r="O10" s="40" t="e">
        <f t="shared" si="4"/>
        <v>#VALUE!</v>
      </c>
      <c r="P10" s="40" t="e">
        <f t="shared" si="5"/>
        <v>#VALUE!</v>
      </c>
      <c r="Q10" s="40">
        <f t="shared" si="6"/>
        <v>21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</row>
    <row r="11" spans="1:56" s="7" customFormat="1" ht="23.25">
      <c r="A11" s="69" t="s">
        <v>2478</v>
      </c>
      <c r="B11" s="190" t="s">
        <v>1912</v>
      </c>
      <c r="C11" s="61" t="s">
        <v>2537</v>
      </c>
      <c r="D11" s="62">
        <v>25</v>
      </c>
      <c r="E11" s="62">
        <v>11.25</v>
      </c>
      <c r="F11" s="62">
        <v>10.6875</v>
      </c>
      <c r="G11" s="62">
        <v>10.125</v>
      </c>
      <c r="H11" s="62">
        <v>10.125</v>
      </c>
      <c r="I11" s="41"/>
      <c r="J11" s="40" t="b">
        <f t="shared" si="1"/>
        <v>0</v>
      </c>
      <c r="K11" s="42" t="str">
        <f t="shared" si="2"/>
        <v>Select Embellishment Service</v>
      </c>
      <c r="L11" s="40" t="e">
        <f t="shared" si="0"/>
        <v>#VALUE!</v>
      </c>
      <c r="M11" s="41"/>
      <c r="N11" s="31" t="e">
        <f t="shared" si="3"/>
        <v>#VALUE!</v>
      </c>
      <c r="O11" s="40" t="e">
        <f t="shared" si="4"/>
        <v>#VALUE!</v>
      </c>
      <c r="P11" s="40" t="e">
        <f t="shared" si="5"/>
        <v>#VALUE!</v>
      </c>
      <c r="Q11" s="40">
        <f t="shared" si="6"/>
        <v>31</v>
      </c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</row>
    <row r="12" spans="1:56" s="7" customFormat="1" ht="23.25">
      <c r="A12" s="69" t="s">
        <v>2479</v>
      </c>
      <c r="B12" s="190" t="s">
        <v>1912</v>
      </c>
      <c r="C12" s="61" t="s">
        <v>2538</v>
      </c>
      <c r="D12" s="62">
        <v>35</v>
      </c>
      <c r="E12" s="62">
        <v>15.75</v>
      </c>
      <c r="F12" s="62">
        <v>14.962499999999999</v>
      </c>
      <c r="G12" s="62">
        <v>14.175000000000001</v>
      </c>
      <c r="H12" s="62">
        <v>14.175000000000001</v>
      </c>
      <c r="I12" s="41"/>
      <c r="J12" s="40" t="b">
        <f t="shared" si="1"/>
        <v>0</v>
      </c>
      <c r="K12" s="42" t="str">
        <f t="shared" si="2"/>
        <v>Select Embellishment Service</v>
      </c>
      <c r="L12" s="40" t="e">
        <f t="shared" si="0"/>
        <v>#VALUE!</v>
      </c>
      <c r="M12" s="41"/>
      <c r="N12" s="31" t="e">
        <f t="shared" si="3"/>
        <v>#VALUE!</v>
      </c>
      <c r="O12" s="40" t="e">
        <f t="shared" si="4"/>
        <v>#VALUE!</v>
      </c>
      <c r="P12" s="40" t="e">
        <f t="shared" si="5"/>
        <v>#VALUE!</v>
      </c>
      <c r="Q12" s="40">
        <f t="shared" si="6"/>
        <v>41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</row>
    <row r="13" spans="1:56" s="7" customFormat="1" ht="23.25">
      <c r="A13" s="69" t="s">
        <v>2480</v>
      </c>
      <c r="B13" s="190" t="s">
        <v>1912</v>
      </c>
      <c r="C13" s="61" t="s">
        <v>2539</v>
      </c>
      <c r="D13" s="62">
        <v>50</v>
      </c>
      <c r="E13" s="62">
        <v>22.5</v>
      </c>
      <c r="F13" s="62">
        <v>21.375</v>
      </c>
      <c r="G13" s="62">
        <v>20.25</v>
      </c>
      <c r="H13" s="62">
        <v>20.25</v>
      </c>
      <c r="I13" s="41"/>
      <c r="J13" s="40" t="b">
        <f t="shared" si="1"/>
        <v>0</v>
      </c>
      <c r="K13" s="42" t="str">
        <f t="shared" si="2"/>
        <v>Select Embellishment Service</v>
      </c>
      <c r="L13" s="40" t="e">
        <f t="shared" si="0"/>
        <v>#VALUE!</v>
      </c>
      <c r="M13" s="41"/>
      <c r="N13" s="31" t="e">
        <f t="shared" si="3"/>
        <v>#VALUE!</v>
      </c>
      <c r="O13" s="40" t="e">
        <f t="shared" si="4"/>
        <v>#VALUE!</v>
      </c>
      <c r="P13" s="40" t="e">
        <f t="shared" si="5"/>
        <v>#VALUE!</v>
      </c>
      <c r="Q13" s="40">
        <f t="shared" si="6"/>
        <v>56</v>
      </c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</row>
    <row r="14" spans="1:56" s="7" customFormat="1" ht="23.25">
      <c r="A14" s="69" t="s">
        <v>2481</v>
      </c>
      <c r="B14" s="190" t="s">
        <v>1910</v>
      </c>
      <c r="C14" s="61" t="s">
        <v>2502</v>
      </c>
      <c r="D14" s="62">
        <v>50</v>
      </c>
      <c r="E14" s="62">
        <v>22.5</v>
      </c>
      <c r="F14" s="62">
        <v>21.375</v>
      </c>
      <c r="G14" s="62">
        <v>20.25</v>
      </c>
      <c r="H14" s="62">
        <v>20.25</v>
      </c>
      <c r="I14" s="41"/>
      <c r="J14" s="40" t="b">
        <f t="shared" si="1"/>
        <v>0</v>
      </c>
      <c r="K14" s="42" t="str">
        <f t="shared" si="2"/>
        <v>Select Embellishment Service</v>
      </c>
      <c r="L14" s="40" t="e">
        <f t="shared" si="0"/>
        <v>#VALUE!</v>
      </c>
      <c r="M14" s="41"/>
      <c r="N14" s="31" t="e">
        <f t="shared" si="3"/>
        <v>#VALUE!</v>
      </c>
      <c r="O14" s="40" t="e">
        <f t="shared" si="4"/>
        <v>#VALUE!</v>
      </c>
      <c r="P14" s="40" t="e">
        <f t="shared" si="5"/>
        <v>#VALUE!</v>
      </c>
      <c r="Q14" s="40">
        <f t="shared" si="6"/>
        <v>56</v>
      </c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</row>
    <row r="15" spans="1:56" s="7" customFormat="1" ht="23.25">
      <c r="A15" s="69" t="s">
        <v>2482</v>
      </c>
      <c r="B15" s="190" t="s">
        <v>1910</v>
      </c>
      <c r="C15" s="61" t="s">
        <v>2540</v>
      </c>
      <c r="D15" s="62">
        <v>60</v>
      </c>
      <c r="E15" s="62">
        <v>27</v>
      </c>
      <c r="F15" s="62">
        <v>25.65</v>
      </c>
      <c r="G15" s="62">
        <v>24.3</v>
      </c>
      <c r="H15" s="62">
        <v>24.3</v>
      </c>
      <c r="I15" s="41"/>
      <c r="J15" s="40" t="b">
        <f t="shared" si="1"/>
        <v>0</v>
      </c>
      <c r="K15" s="42" t="str">
        <f t="shared" si="2"/>
        <v>Select Embellishment Service</v>
      </c>
      <c r="L15" s="40" t="e">
        <f t="shared" si="0"/>
        <v>#VALUE!</v>
      </c>
      <c r="M15" s="41"/>
      <c r="N15" s="31" t="e">
        <f t="shared" si="3"/>
        <v>#VALUE!</v>
      </c>
      <c r="O15" s="40" t="e">
        <f t="shared" si="4"/>
        <v>#VALUE!</v>
      </c>
      <c r="P15" s="40" t="e">
        <f t="shared" si="5"/>
        <v>#VALUE!</v>
      </c>
      <c r="Q15" s="40">
        <f t="shared" si="6"/>
        <v>66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</row>
    <row r="16" spans="1:56" s="7" customFormat="1" ht="23.25">
      <c r="A16" s="69" t="s">
        <v>2483</v>
      </c>
      <c r="B16" s="190" t="s">
        <v>1910</v>
      </c>
      <c r="C16" s="61" t="s">
        <v>2503</v>
      </c>
      <c r="D16" s="62">
        <v>40</v>
      </c>
      <c r="E16" s="62">
        <v>18</v>
      </c>
      <c r="F16" s="62">
        <v>17.099999999999998</v>
      </c>
      <c r="G16" s="62">
        <v>16.2</v>
      </c>
      <c r="H16" s="62">
        <v>16.2</v>
      </c>
      <c r="I16" s="41"/>
      <c r="J16" s="40" t="b">
        <f t="shared" si="1"/>
        <v>0</v>
      </c>
      <c r="K16" s="42" t="str">
        <f t="shared" si="2"/>
        <v>Select Embellishment Service</v>
      </c>
      <c r="L16" s="40" t="e">
        <f t="shared" si="0"/>
        <v>#VALUE!</v>
      </c>
      <c r="M16" s="41"/>
      <c r="N16" s="31" t="e">
        <f t="shared" si="3"/>
        <v>#VALUE!</v>
      </c>
      <c r="O16" s="40" t="e">
        <f t="shared" si="4"/>
        <v>#VALUE!</v>
      </c>
      <c r="P16" s="40" t="e">
        <f t="shared" si="5"/>
        <v>#VALUE!</v>
      </c>
      <c r="Q16" s="40">
        <f t="shared" si="6"/>
        <v>46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</row>
    <row r="17" spans="1:56" s="7" customFormat="1" ht="23.25">
      <c r="A17" s="69" t="s">
        <v>2484</v>
      </c>
      <c r="B17" s="190" t="s">
        <v>1910</v>
      </c>
      <c r="C17" s="61" t="s">
        <v>2541</v>
      </c>
      <c r="D17" s="62">
        <v>50</v>
      </c>
      <c r="E17" s="62">
        <v>22.5</v>
      </c>
      <c r="F17" s="62">
        <v>21.375</v>
      </c>
      <c r="G17" s="62">
        <v>20.25</v>
      </c>
      <c r="H17" s="62">
        <v>20.25</v>
      </c>
      <c r="I17" s="41"/>
      <c r="J17" s="40" t="b">
        <f t="shared" si="1"/>
        <v>0</v>
      </c>
      <c r="K17" s="42" t="str">
        <f t="shared" si="2"/>
        <v>Select Embellishment Service</v>
      </c>
      <c r="L17" s="40" t="e">
        <f t="shared" si="0"/>
        <v>#VALUE!</v>
      </c>
      <c r="M17" s="41"/>
      <c r="N17" s="31" t="e">
        <f t="shared" si="3"/>
        <v>#VALUE!</v>
      </c>
      <c r="O17" s="40" t="e">
        <f t="shared" si="4"/>
        <v>#VALUE!</v>
      </c>
      <c r="P17" s="40" t="e">
        <f t="shared" si="5"/>
        <v>#VALUE!</v>
      </c>
      <c r="Q17" s="40">
        <f t="shared" si="6"/>
        <v>56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</row>
    <row r="18" spans="1:56" s="7" customFormat="1" ht="23.25">
      <c r="A18" s="69" t="s">
        <v>2485</v>
      </c>
      <c r="B18" s="190" t="s">
        <v>2510</v>
      </c>
      <c r="C18" s="61" t="s">
        <v>2504</v>
      </c>
      <c r="D18" s="62">
        <v>40</v>
      </c>
      <c r="E18" s="62">
        <v>18</v>
      </c>
      <c r="F18" s="62">
        <v>17.099999999999998</v>
      </c>
      <c r="G18" s="62">
        <v>16.2</v>
      </c>
      <c r="H18" s="62">
        <v>16.2</v>
      </c>
      <c r="I18" s="41"/>
      <c r="J18" s="40" t="b">
        <f t="shared" si="1"/>
        <v>0</v>
      </c>
      <c r="K18" s="42" t="str">
        <f t="shared" si="2"/>
        <v>Select Embellishment Service</v>
      </c>
      <c r="L18" s="40" t="e">
        <f t="shared" si="0"/>
        <v>#VALUE!</v>
      </c>
      <c r="M18" s="41"/>
      <c r="N18" s="31" t="e">
        <f t="shared" si="3"/>
        <v>#VALUE!</v>
      </c>
      <c r="O18" s="40" t="e">
        <f t="shared" si="4"/>
        <v>#VALUE!</v>
      </c>
      <c r="P18" s="40" t="e">
        <f t="shared" si="5"/>
        <v>#VALUE!</v>
      </c>
      <c r="Q18" s="40">
        <f t="shared" si="6"/>
        <v>46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</row>
    <row r="19" spans="1:56" s="7" customFormat="1" ht="23.25">
      <c r="A19" s="69" t="s">
        <v>2486</v>
      </c>
      <c r="B19" s="190" t="s">
        <v>1910</v>
      </c>
      <c r="C19" s="61" t="s">
        <v>2536</v>
      </c>
      <c r="D19" s="62">
        <v>25</v>
      </c>
      <c r="E19" s="62">
        <v>11.25</v>
      </c>
      <c r="F19" s="62">
        <v>10.6875</v>
      </c>
      <c r="G19" s="62">
        <v>10.125</v>
      </c>
      <c r="H19" s="62">
        <v>10.125</v>
      </c>
      <c r="I19" s="41"/>
      <c r="J19" s="40" t="b">
        <f t="shared" si="1"/>
        <v>0</v>
      </c>
      <c r="K19" s="42" t="str">
        <f t="shared" si="2"/>
        <v>Select Embellishment Service</v>
      </c>
      <c r="L19" s="40" t="e">
        <f t="shared" si="0"/>
        <v>#VALUE!</v>
      </c>
      <c r="M19" s="41"/>
      <c r="N19" s="31" t="e">
        <f t="shared" si="3"/>
        <v>#VALUE!</v>
      </c>
      <c r="O19" s="40" t="e">
        <f t="shared" si="4"/>
        <v>#VALUE!</v>
      </c>
      <c r="P19" s="40" t="e">
        <f t="shared" si="5"/>
        <v>#VALUE!</v>
      </c>
      <c r="Q19" s="40">
        <f t="shared" si="6"/>
        <v>31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</row>
    <row r="20" spans="1:56" s="7" customFormat="1" ht="23.25">
      <c r="A20" s="69" t="s">
        <v>2487</v>
      </c>
      <c r="B20" s="190" t="s">
        <v>2510</v>
      </c>
      <c r="C20" s="61" t="s">
        <v>2545</v>
      </c>
      <c r="D20" s="62">
        <v>20</v>
      </c>
      <c r="E20" s="62">
        <v>9</v>
      </c>
      <c r="F20" s="62">
        <v>8.5499999999999989</v>
      </c>
      <c r="G20" s="62">
        <v>8.1</v>
      </c>
      <c r="H20" s="62">
        <v>8.1</v>
      </c>
      <c r="I20" s="41"/>
      <c r="J20" s="40" t="b">
        <f t="shared" si="1"/>
        <v>0</v>
      </c>
      <c r="K20" s="42" t="str">
        <f t="shared" si="2"/>
        <v>Select Embellishment Service</v>
      </c>
      <c r="L20" s="40" t="e">
        <f t="shared" si="0"/>
        <v>#VALUE!</v>
      </c>
      <c r="M20" s="41"/>
      <c r="N20" s="31" t="e">
        <f t="shared" si="3"/>
        <v>#VALUE!</v>
      </c>
      <c r="O20" s="40" t="e">
        <f t="shared" si="4"/>
        <v>#VALUE!</v>
      </c>
      <c r="P20" s="40" t="e">
        <f t="shared" si="5"/>
        <v>#VALUE!</v>
      </c>
      <c r="Q20" s="40">
        <f t="shared" si="6"/>
        <v>26</v>
      </c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</row>
    <row r="21" spans="1:56" s="7" customFormat="1" ht="23.25">
      <c r="A21" s="69" t="s">
        <v>2488</v>
      </c>
      <c r="B21" s="190" t="s">
        <v>2511</v>
      </c>
      <c r="C21" s="69" t="s">
        <v>2546</v>
      </c>
      <c r="D21" s="206">
        <v>20</v>
      </c>
      <c r="E21" s="206">
        <v>9</v>
      </c>
      <c r="F21" s="206">
        <v>8.5499999999999989</v>
      </c>
      <c r="G21" s="206">
        <v>8.1</v>
      </c>
      <c r="H21" s="206">
        <v>7.6499999999999995</v>
      </c>
      <c r="I21" s="41"/>
      <c r="J21" s="40" t="b">
        <f t="shared" si="1"/>
        <v>0</v>
      </c>
      <c r="K21" s="42" t="str">
        <f t="shared" si="2"/>
        <v>Select Embellishment Service</v>
      </c>
      <c r="L21" s="40" t="e">
        <f t="shared" si="0"/>
        <v>#VALUE!</v>
      </c>
      <c r="M21" s="41"/>
      <c r="N21" s="31" t="e">
        <f t="shared" si="3"/>
        <v>#VALUE!</v>
      </c>
      <c r="O21" s="40" t="e">
        <f t="shared" si="4"/>
        <v>#VALUE!</v>
      </c>
      <c r="P21" s="40" t="e">
        <f t="shared" si="5"/>
        <v>#VALUE!</v>
      </c>
      <c r="Q21" s="40">
        <f t="shared" si="6"/>
        <v>26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</row>
    <row r="22" spans="1:56" s="7" customFormat="1" ht="23.25">
      <c r="A22" s="69" t="s">
        <v>2489</v>
      </c>
      <c r="B22" s="190" t="s">
        <v>1910</v>
      </c>
      <c r="C22" s="61" t="s">
        <v>2536</v>
      </c>
      <c r="D22" s="62">
        <v>30</v>
      </c>
      <c r="E22" s="62">
        <v>13.5</v>
      </c>
      <c r="F22" s="62">
        <v>12.824999999999999</v>
      </c>
      <c r="G22" s="62">
        <v>12.15</v>
      </c>
      <c r="H22" s="62">
        <v>12.15</v>
      </c>
      <c r="I22" s="41"/>
      <c r="J22" s="40" t="b">
        <f t="shared" si="1"/>
        <v>0</v>
      </c>
      <c r="K22" s="42" t="str">
        <f t="shared" si="2"/>
        <v>Select Embellishment Service</v>
      </c>
      <c r="L22" s="40" t="e">
        <f t="shared" si="0"/>
        <v>#VALUE!</v>
      </c>
      <c r="M22" s="41"/>
      <c r="N22" s="31" t="e">
        <f t="shared" si="3"/>
        <v>#VALUE!</v>
      </c>
      <c r="O22" s="40" t="e">
        <f t="shared" si="4"/>
        <v>#VALUE!</v>
      </c>
      <c r="P22" s="40" t="e">
        <f t="shared" si="5"/>
        <v>#VALUE!</v>
      </c>
      <c r="Q22" s="40">
        <f t="shared" si="6"/>
        <v>36</v>
      </c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</row>
    <row r="23" spans="1:56" s="7" customFormat="1" ht="23.25">
      <c r="A23" s="69" t="s">
        <v>2490</v>
      </c>
      <c r="B23" s="190" t="s">
        <v>1912</v>
      </c>
      <c r="C23" s="61" t="s">
        <v>2505</v>
      </c>
      <c r="D23" s="62">
        <v>140</v>
      </c>
      <c r="E23" s="62">
        <v>63</v>
      </c>
      <c r="F23" s="62">
        <v>59.849999999999994</v>
      </c>
      <c r="G23" s="62">
        <v>56.7</v>
      </c>
      <c r="H23" s="62">
        <v>56.7</v>
      </c>
      <c r="I23" s="41"/>
      <c r="J23" s="40" t="b">
        <f t="shared" si="1"/>
        <v>0</v>
      </c>
      <c r="K23" s="42" t="str">
        <f t="shared" si="2"/>
        <v>Select Embellishment Service</v>
      </c>
      <c r="L23" s="40" t="e">
        <f t="shared" si="0"/>
        <v>#VALUE!</v>
      </c>
      <c r="M23" s="41"/>
      <c r="N23" s="31" t="e">
        <f t="shared" si="3"/>
        <v>#VALUE!</v>
      </c>
      <c r="O23" s="40" t="e">
        <f t="shared" si="4"/>
        <v>#VALUE!</v>
      </c>
      <c r="P23" s="40" t="e">
        <f t="shared" si="5"/>
        <v>#VALUE!</v>
      </c>
      <c r="Q23" s="40">
        <f t="shared" si="6"/>
        <v>146</v>
      </c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</row>
    <row r="24" spans="1:56" s="7" customFormat="1" ht="23.25">
      <c r="A24" s="69" t="s">
        <v>2491</v>
      </c>
      <c r="B24" s="190" t="s">
        <v>1911</v>
      </c>
      <c r="C24" s="61" t="s">
        <v>2506</v>
      </c>
      <c r="D24" s="62">
        <v>140</v>
      </c>
      <c r="E24" s="62">
        <v>63</v>
      </c>
      <c r="F24" s="62">
        <v>59.849999999999994</v>
      </c>
      <c r="G24" s="62">
        <v>56.7</v>
      </c>
      <c r="H24" s="62">
        <v>56.7</v>
      </c>
      <c r="I24" s="41"/>
      <c r="J24" s="40" t="b">
        <f t="shared" si="1"/>
        <v>0</v>
      </c>
      <c r="K24" s="42" t="str">
        <f t="shared" si="2"/>
        <v>Select Embellishment Service</v>
      </c>
      <c r="L24" s="40" t="e">
        <f t="shared" si="0"/>
        <v>#VALUE!</v>
      </c>
      <c r="M24" s="41"/>
      <c r="N24" s="31" t="e">
        <f t="shared" si="3"/>
        <v>#VALUE!</v>
      </c>
      <c r="O24" s="40" t="e">
        <f t="shared" si="4"/>
        <v>#VALUE!</v>
      </c>
      <c r="P24" s="40" t="e">
        <f t="shared" si="5"/>
        <v>#VALUE!</v>
      </c>
      <c r="Q24" s="40">
        <f t="shared" si="6"/>
        <v>146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</row>
    <row r="25" spans="1:56" s="7" customFormat="1" ht="23.25">
      <c r="A25" s="69" t="s">
        <v>2492</v>
      </c>
      <c r="B25" s="190" t="s">
        <v>1910</v>
      </c>
      <c r="C25" s="61" t="s">
        <v>2536</v>
      </c>
      <c r="D25" s="62">
        <v>30</v>
      </c>
      <c r="E25" s="62">
        <v>13.5</v>
      </c>
      <c r="F25" s="62">
        <v>12.824999999999999</v>
      </c>
      <c r="G25" s="62">
        <v>12.15</v>
      </c>
      <c r="H25" s="62">
        <v>12.15</v>
      </c>
      <c r="I25" s="41"/>
      <c r="J25" s="40" t="b">
        <f t="shared" si="1"/>
        <v>0</v>
      </c>
      <c r="K25" s="42" t="str">
        <f t="shared" si="2"/>
        <v>Select Embellishment Service</v>
      </c>
      <c r="L25" s="40" t="e">
        <f t="shared" si="0"/>
        <v>#VALUE!</v>
      </c>
      <c r="M25" s="41"/>
      <c r="N25" s="31" t="e">
        <f t="shared" si="3"/>
        <v>#VALUE!</v>
      </c>
      <c r="O25" s="40" t="e">
        <f t="shared" si="4"/>
        <v>#VALUE!</v>
      </c>
      <c r="P25" s="40" t="e">
        <f t="shared" si="5"/>
        <v>#VALUE!</v>
      </c>
      <c r="Q25" s="40">
        <f t="shared" si="6"/>
        <v>36</v>
      </c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</row>
    <row r="26" spans="1:56" s="7" customFormat="1" ht="23.25">
      <c r="A26" s="69" t="s">
        <v>2493</v>
      </c>
      <c r="B26" s="190" t="s">
        <v>1911</v>
      </c>
      <c r="C26" s="61" t="s">
        <v>2547</v>
      </c>
      <c r="D26" s="62">
        <v>30</v>
      </c>
      <c r="E26" s="62">
        <v>13.5</v>
      </c>
      <c r="F26" s="62">
        <v>12.824999999999999</v>
      </c>
      <c r="G26" s="62">
        <v>12.15</v>
      </c>
      <c r="H26" s="62">
        <v>12.15</v>
      </c>
      <c r="I26" s="41"/>
      <c r="J26" s="40" t="b">
        <f t="shared" si="1"/>
        <v>0</v>
      </c>
      <c r="K26" s="42" t="str">
        <f t="shared" si="2"/>
        <v>Select Embellishment Service</v>
      </c>
      <c r="L26" s="40" t="e">
        <f t="shared" si="0"/>
        <v>#VALUE!</v>
      </c>
      <c r="M26" s="41"/>
      <c r="N26" s="31" t="e">
        <f t="shared" si="3"/>
        <v>#VALUE!</v>
      </c>
      <c r="O26" s="40" t="e">
        <f t="shared" si="4"/>
        <v>#VALUE!</v>
      </c>
      <c r="P26" s="40" t="e">
        <f t="shared" si="5"/>
        <v>#VALUE!</v>
      </c>
      <c r="Q26" s="40">
        <f t="shared" si="6"/>
        <v>36</v>
      </c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</row>
    <row r="27" spans="1:56" s="7" customFormat="1" ht="23.25">
      <c r="A27" s="69" t="s">
        <v>2494</v>
      </c>
      <c r="B27" s="190" t="s">
        <v>1911</v>
      </c>
      <c r="C27" s="61" t="s">
        <v>2548</v>
      </c>
      <c r="D27" s="62">
        <v>30</v>
      </c>
      <c r="E27" s="62">
        <v>13.5</v>
      </c>
      <c r="F27" s="62">
        <v>12.824999999999999</v>
      </c>
      <c r="G27" s="62">
        <v>12.15</v>
      </c>
      <c r="H27" s="62">
        <v>12.15</v>
      </c>
      <c r="I27" s="41"/>
      <c r="J27" s="40" t="b">
        <f t="shared" si="1"/>
        <v>0</v>
      </c>
      <c r="K27" s="42" t="str">
        <f t="shared" si="2"/>
        <v>Select Embellishment Service</v>
      </c>
      <c r="L27" s="40" t="e">
        <f t="shared" si="0"/>
        <v>#VALUE!</v>
      </c>
      <c r="M27" s="41"/>
      <c r="N27" s="31" t="e">
        <f t="shared" si="3"/>
        <v>#VALUE!</v>
      </c>
      <c r="O27" s="40" t="e">
        <f t="shared" si="4"/>
        <v>#VALUE!</v>
      </c>
      <c r="P27" s="40" t="e">
        <f t="shared" si="5"/>
        <v>#VALUE!</v>
      </c>
      <c r="Q27" s="40">
        <f t="shared" si="6"/>
        <v>36</v>
      </c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</row>
    <row r="28" spans="1:56" s="7" customFormat="1" ht="23.25">
      <c r="A28" s="69" t="s">
        <v>2495</v>
      </c>
      <c r="B28" s="190" t="s">
        <v>1910</v>
      </c>
      <c r="C28" s="61" t="s">
        <v>2537</v>
      </c>
      <c r="D28" s="62">
        <v>35</v>
      </c>
      <c r="E28" s="62">
        <v>15.75</v>
      </c>
      <c r="F28" s="62">
        <v>14.962499999999999</v>
      </c>
      <c r="G28" s="62">
        <v>14.175000000000001</v>
      </c>
      <c r="H28" s="62">
        <v>14.175000000000001</v>
      </c>
      <c r="I28" s="41"/>
      <c r="J28" s="40" t="b">
        <f t="shared" si="1"/>
        <v>0</v>
      </c>
      <c r="K28" s="42" t="str">
        <f t="shared" si="2"/>
        <v>Select Embellishment Service</v>
      </c>
      <c r="L28" s="40" t="e">
        <f t="shared" si="0"/>
        <v>#VALUE!</v>
      </c>
      <c r="M28" s="41"/>
      <c r="N28" s="31" t="e">
        <f t="shared" si="3"/>
        <v>#VALUE!</v>
      </c>
      <c r="O28" s="40" t="e">
        <f t="shared" si="4"/>
        <v>#VALUE!</v>
      </c>
      <c r="P28" s="40" t="e">
        <f t="shared" si="5"/>
        <v>#VALUE!</v>
      </c>
      <c r="Q28" s="40">
        <f t="shared" si="6"/>
        <v>41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</row>
    <row r="29" spans="1:56" s="7" customFormat="1" ht="23.25">
      <c r="A29" s="69" t="s">
        <v>2496</v>
      </c>
      <c r="B29" s="190" t="s">
        <v>1912</v>
      </c>
      <c r="C29" s="61" t="s">
        <v>2538</v>
      </c>
      <c r="D29" s="62">
        <v>45</v>
      </c>
      <c r="E29" s="62">
        <v>20.25</v>
      </c>
      <c r="F29" s="62">
        <v>19.237500000000001</v>
      </c>
      <c r="G29" s="62">
        <v>18.225000000000001</v>
      </c>
      <c r="H29" s="62">
        <v>18.225000000000001</v>
      </c>
      <c r="I29" s="41"/>
      <c r="J29" s="40" t="b">
        <f t="shared" si="1"/>
        <v>0</v>
      </c>
      <c r="K29" s="42" t="str">
        <f t="shared" si="2"/>
        <v>Select Embellishment Service</v>
      </c>
      <c r="L29" s="40" t="e">
        <f t="shared" si="0"/>
        <v>#VALUE!</v>
      </c>
      <c r="M29" s="41"/>
      <c r="N29" s="31" t="e">
        <f t="shared" si="3"/>
        <v>#VALUE!</v>
      </c>
      <c r="O29" s="40" t="e">
        <f t="shared" si="4"/>
        <v>#VALUE!</v>
      </c>
      <c r="P29" s="40" t="e">
        <f t="shared" si="5"/>
        <v>#VALUE!</v>
      </c>
      <c r="Q29" s="40">
        <f t="shared" si="6"/>
        <v>51</v>
      </c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</row>
    <row r="30" spans="1:56" s="7" customFormat="1" ht="23.25">
      <c r="A30" s="69" t="s">
        <v>2497</v>
      </c>
      <c r="B30" s="190" t="s">
        <v>1910</v>
      </c>
      <c r="C30" s="61" t="s">
        <v>2549</v>
      </c>
      <c r="D30" s="62">
        <v>45</v>
      </c>
      <c r="E30" s="62">
        <v>20.25</v>
      </c>
      <c r="F30" s="62">
        <v>19.237500000000001</v>
      </c>
      <c r="G30" s="62">
        <v>18.225000000000001</v>
      </c>
      <c r="H30" s="62">
        <v>18.225000000000001</v>
      </c>
      <c r="I30" s="41"/>
      <c r="J30" s="40" t="b">
        <f t="shared" si="1"/>
        <v>0</v>
      </c>
      <c r="K30" s="42" t="str">
        <f t="shared" si="2"/>
        <v>Select Embellishment Service</v>
      </c>
      <c r="L30" s="40" t="e">
        <f t="shared" si="0"/>
        <v>#VALUE!</v>
      </c>
      <c r="M30" s="41"/>
      <c r="N30" s="31" t="e">
        <f t="shared" si="3"/>
        <v>#VALUE!</v>
      </c>
      <c r="O30" s="40" t="e">
        <f t="shared" si="4"/>
        <v>#VALUE!</v>
      </c>
      <c r="P30" s="40" t="e">
        <f t="shared" si="5"/>
        <v>#VALUE!</v>
      </c>
      <c r="Q30" s="40">
        <f t="shared" si="6"/>
        <v>51</v>
      </c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</row>
    <row r="31" spans="1:56" s="7" customFormat="1" ht="23.25">
      <c r="A31" s="69" t="s">
        <v>2498</v>
      </c>
      <c r="B31" s="190" t="s">
        <v>2512</v>
      </c>
      <c r="C31" s="61" t="s">
        <v>2507</v>
      </c>
      <c r="D31" s="62">
        <v>20</v>
      </c>
      <c r="E31" s="62">
        <v>10</v>
      </c>
      <c r="F31" s="62">
        <v>9.5</v>
      </c>
      <c r="G31" s="62">
        <v>9</v>
      </c>
      <c r="H31" s="62">
        <v>9</v>
      </c>
      <c r="I31" s="41"/>
      <c r="J31" s="40" t="b">
        <f t="shared" si="1"/>
        <v>0</v>
      </c>
      <c r="K31" s="42" t="str">
        <f t="shared" si="2"/>
        <v>Select Embellishment Service</v>
      </c>
      <c r="L31" s="40" t="e">
        <f t="shared" si="0"/>
        <v>#VALUE!</v>
      </c>
      <c r="M31" s="41"/>
      <c r="N31" s="31" t="e">
        <f t="shared" si="3"/>
        <v>#VALUE!</v>
      </c>
      <c r="O31" s="40" t="e">
        <f t="shared" si="4"/>
        <v>#VALUE!</v>
      </c>
      <c r="P31" s="40" t="e">
        <f t="shared" si="5"/>
        <v>#VALUE!</v>
      </c>
      <c r="Q31" s="40">
        <f t="shared" si="6"/>
        <v>26</v>
      </c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</row>
    <row r="32" spans="1:56" s="7" customFormat="1" ht="23.25">
      <c r="A32" s="69" t="s">
        <v>2499</v>
      </c>
      <c r="B32" s="190" t="s">
        <v>2512</v>
      </c>
      <c r="C32" s="61" t="s">
        <v>2508</v>
      </c>
      <c r="D32" s="62">
        <v>5</v>
      </c>
      <c r="E32" s="62">
        <v>2.5</v>
      </c>
      <c r="F32" s="62">
        <v>2.375</v>
      </c>
      <c r="G32" s="62">
        <v>2.25</v>
      </c>
      <c r="H32" s="62">
        <v>2.25</v>
      </c>
      <c r="I32" s="41"/>
      <c r="J32" s="40" t="b">
        <f t="shared" si="1"/>
        <v>0</v>
      </c>
      <c r="K32" s="42" t="str">
        <f t="shared" si="2"/>
        <v>Select Embellishment Service</v>
      </c>
      <c r="L32" s="40" t="e">
        <f t="shared" si="0"/>
        <v>#VALUE!</v>
      </c>
      <c r="M32" s="41"/>
      <c r="N32" s="31" t="e">
        <f t="shared" si="3"/>
        <v>#VALUE!</v>
      </c>
      <c r="O32" s="40" t="e">
        <f t="shared" si="4"/>
        <v>#VALUE!</v>
      </c>
      <c r="P32" s="40" t="e">
        <f t="shared" si="5"/>
        <v>#VALUE!</v>
      </c>
      <c r="Q32" s="40">
        <f t="shared" si="6"/>
        <v>11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</row>
    <row r="33" spans="1:56" s="7" customFormat="1" ht="23.25">
      <c r="A33" s="69" t="s">
        <v>2500</v>
      </c>
      <c r="B33" s="190" t="s">
        <v>2512</v>
      </c>
      <c r="C33" s="61" t="s">
        <v>2550</v>
      </c>
      <c r="D33" s="62">
        <v>25</v>
      </c>
      <c r="E33" s="62">
        <v>12.5</v>
      </c>
      <c r="F33" s="62">
        <v>11.875</v>
      </c>
      <c r="G33" s="62">
        <v>11.25</v>
      </c>
      <c r="H33" s="62">
        <v>11.25</v>
      </c>
      <c r="I33" s="41"/>
      <c r="J33" s="40" t="b">
        <f>IF($C$4=$E$5,E33,IF($C$4=$F$5,F33,IF($C$4=$G$5,G33,IF($C$4=$H$5,H33))))</f>
        <v>0</v>
      </c>
      <c r="K33" s="42" t="str">
        <f t="shared" si="2"/>
        <v>Select Embellishment Service</v>
      </c>
      <c r="L33" s="40" t="e">
        <f t="shared" si="0"/>
        <v>#VALUE!</v>
      </c>
      <c r="M33" s="41"/>
      <c r="N33" s="31" t="e">
        <f t="shared" si="3"/>
        <v>#VALUE!</v>
      </c>
      <c r="O33" s="40" t="e">
        <f t="shared" si="4"/>
        <v>#VALUE!</v>
      </c>
      <c r="P33" s="40" t="e">
        <f t="shared" si="5"/>
        <v>#VALUE!</v>
      </c>
      <c r="Q33" s="40">
        <f t="shared" si="6"/>
        <v>31</v>
      </c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</row>
    <row r="34" spans="1:56" s="7" customFormat="1" ht="23.25">
      <c r="A34" s="69" t="s">
        <v>2501</v>
      </c>
      <c r="B34" s="190" t="s">
        <v>2512</v>
      </c>
      <c r="C34" s="61" t="s">
        <v>2509</v>
      </c>
      <c r="D34" s="62">
        <v>15</v>
      </c>
      <c r="E34" s="62">
        <v>7.5</v>
      </c>
      <c r="F34" s="62">
        <v>7.125</v>
      </c>
      <c r="G34" s="62">
        <v>6.75</v>
      </c>
      <c r="H34" s="62">
        <v>6.75</v>
      </c>
      <c r="I34" s="41"/>
      <c r="J34" s="40" t="b">
        <f t="shared" si="1"/>
        <v>0</v>
      </c>
      <c r="K34" s="42" t="str">
        <f t="shared" si="2"/>
        <v>Select Embellishment Service</v>
      </c>
      <c r="L34" s="40" t="e">
        <f t="shared" si="0"/>
        <v>#VALUE!</v>
      </c>
      <c r="M34" s="41"/>
      <c r="N34" s="31" t="e">
        <f t="shared" si="3"/>
        <v>#VALUE!</v>
      </c>
      <c r="O34" s="40" t="e">
        <f t="shared" si="4"/>
        <v>#VALUE!</v>
      </c>
      <c r="P34" s="40" t="e">
        <f t="shared" si="5"/>
        <v>#VALUE!</v>
      </c>
      <c r="Q34" s="40">
        <f t="shared" si="6"/>
        <v>21</v>
      </c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</row>
    <row r="35" spans="1:56" s="20" customFormat="1" ht="23.25">
      <c r="A35" s="200" t="s">
        <v>2551</v>
      </c>
      <c r="B35" s="201" t="s">
        <v>1912</v>
      </c>
      <c r="C35" s="200" t="s">
        <v>2536</v>
      </c>
      <c r="D35" s="202">
        <v>30</v>
      </c>
      <c r="E35" s="202">
        <v>13.5</v>
      </c>
      <c r="F35" s="202">
        <v>12.824999999999999</v>
      </c>
      <c r="G35" s="202">
        <v>12.15</v>
      </c>
      <c r="H35" s="202">
        <v>12.15</v>
      </c>
      <c r="I35" s="43"/>
      <c r="J35" s="203" t="b">
        <f t="shared" ref="J35:J38" si="7">IF($C$4=$E$5,E35,IF($C$4=$F$5,F35,IF($C$4=$G$5,G35,IF($C$4=$H$5,H35))))</f>
        <v>0</v>
      </c>
      <c r="K35" s="205" t="s">
        <v>2556</v>
      </c>
      <c r="L35" s="203" t="b">
        <f>J35</f>
        <v>0</v>
      </c>
      <c r="M35" s="43"/>
      <c r="N35" s="204" t="e">
        <f t="shared" ref="N35:N38" si="8">P$3</f>
        <v>#VALUE!</v>
      </c>
      <c r="O35" s="203" t="e">
        <f t="shared" ref="O35:O38" si="9">(L35/(1-N35))-L35</f>
        <v>#VALUE!</v>
      </c>
      <c r="P35" s="203" t="e">
        <f t="shared" ref="P35:P38" si="10">O35+L35</f>
        <v>#VALUE!</v>
      </c>
      <c r="Q35" s="203">
        <f t="shared" ref="Q35:Q38" si="11">D35+6</f>
        <v>36</v>
      </c>
    </row>
    <row r="36" spans="1:56" s="20" customFormat="1" ht="23.25">
      <c r="A36" s="200" t="s">
        <v>2552</v>
      </c>
      <c r="B36" s="201" t="s">
        <v>1911</v>
      </c>
      <c r="C36" s="200" t="s">
        <v>2542</v>
      </c>
      <c r="D36" s="202">
        <v>30</v>
      </c>
      <c r="E36" s="202">
        <v>13.5</v>
      </c>
      <c r="F36" s="202">
        <v>12.824999999999999</v>
      </c>
      <c r="G36" s="202">
        <v>12.15</v>
      </c>
      <c r="H36" s="202">
        <v>12.15</v>
      </c>
      <c r="I36" s="43"/>
      <c r="J36" s="203" t="b">
        <f t="shared" si="7"/>
        <v>0</v>
      </c>
      <c r="K36" s="205" t="s">
        <v>2556</v>
      </c>
      <c r="L36" s="203" t="b">
        <f t="shared" ref="L36:L38" si="12">J36</f>
        <v>0</v>
      </c>
      <c r="M36" s="43"/>
      <c r="N36" s="204" t="e">
        <f t="shared" si="8"/>
        <v>#VALUE!</v>
      </c>
      <c r="O36" s="203" t="e">
        <f t="shared" si="9"/>
        <v>#VALUE!</v>
      </c>
      <c r="P36" s="203" t="e">
        <f t="shared" si="10"/>
        <v>#VALUE!</v>
      </c>
      <c r="Q36" s="203">
        <f t="shared" si="11"/>
        <v>36</v>
      </c>
    </row>
    <row r="37" spans="1:56" s="20" customFormat="1" ht="23.25">
      <c r="A37" s="200" t="s">
        <v>2553</v>
      </c>
      <c r="B37" s="201" t="s">
        <v>1912</v>
      </c>
      <c r="C37" s="200" t="s">
        <v>2537</v>
      </c>
      <c r="D37" s="202">
        <v>35</v>
      </c>
      <c r="E37" s="202">
        <v>15.75</v>
      </c>
      <c r="F37" s="202">
        <v>14.962499999999999</v>
      </c>
      <c r="G37" s="202">
        <v>14.175000000000001</v>
      </c>
      <c r="H37" s="202">
        <v>14.175000000000001</v>
      </c>
      <c r="I37" s="43"/>
      <c r="J37" s="203" t="b">
        <f t="shared" si="7"/>
        <v>0</v>
      </c>
      <c r="K37" s="205" t="s">
        <v>2556</v>
      </c>
      <c r="L37" s="203" t="b">
        <f t="shared" si="12"/>
        <v>0</v>
      </c>
      <c r="M37" s="43"/>
      <c r="N37" s="204" t="e">
        <f t="shared" si="8"/>
        <v>#VALUE!</v>
      </c>
      <c r="O37" s="203" t="e">
        <f t="shared" si="9"/>
        <v>#VALUE!</v>
      </c>
      <c r="P37" s="203" t="e">
        <f t="shared" si="10"/>
        <v>#VALUE!</v>
      </c>
      <c r="Q37" s="203">
        <f t="shared" si="11"/>
        <v>41</v>
      </c>
    </row>
    <row r="38" spans="1:56" s="20" customFormat="1" ht="23.25">
      <c r="A38" s="200" t="s">
        <v>2554</v>
      </c>
      <c r="B38" s="201" t="s">
        <v>1911</v>
      </c>
      <c r="C38" s="200" t="s">
        <v>2555</v>
      </c>
      <c r="D38" s="202">
        <v>35</v>
      </c>
      <c r="E38" s="202">
        <v>15.75</v>
      </c>
      <c r="F38" s="202">
        <v>14.962499999999999</v>
      </c>
      <c r="G38" s="202">
        <v>14.175000000000001</v>
      </c>
      <c r="H38" s="202">
        <v>14.175000000000001</v>
      </c>
      <c r="I38" s="43"/>
      <c r="J38" s="203" t="b">
        <f t="shared" si="7"/>
        <v>0</v>
      </c>
      <c r="K38" s="205" t="s">
        <v>2556</v>
      </c>
      <c r="L38" s="203" t="b">
        <f t="shared" si="12"/>
        <v>0</v>
      </c>
      <c r="M38" s="43"/>
      <c r="N38" s="204" t="e">
        <f t="shared" si="8"/>
        <v>#VALUE!</v>
      </c>
      <c r="O38" s="203" t="e">
        <f t="shared" si="9"/>
        <v>#VALUE!</v>
      </c>
      <c r="P38" s="203" t="e">
        <f t="shared" si="10"/>
        <v>#VALUE!</v>
      </c>
      <c r="Q38" s="203">
        <f t="shared" si="11"/>
        <v>41</v>
      </c>
    </row>
    <row r="39" spans="1:56" s="20" customFormat="1" ht="23.25">
      <c r="A39" s="51"/>
      <c r="B39" s="194"/>
      <c r="C39" s="52"/>
      <c r="D39" s="53"/>
      <c r="E39" s="54"/>
      <c r="F39" s="54"/>
      <c r="G39" s="54"/>
      <c r="H39" s="54"/>
      <c r="I39" s="43"/>
      <c r="J39" s="54"/>
      <c r="K39" s="55"/>
      <c r="L39" s="54"/>
      <c r="M39" s="43"/>
      <c r="N39" s="56"/>
      <c r="O39" s="54"/>
      <c r="P39" s="54"/>
      <c r="Q39" s="54"/>
    </row>
    <row r="40" spans="1:56" s="20" customFormat="1" ht="23.25">
      <c r="A40" s="51"/>
      <c r="B40" s="194"/>
      <c r="C40" s="52"/>
      <c r="D40" s="53"/>
      <c r="E40" s="54"/>
      <c r="F40" s="54"/>
      <c r="G40" s="54"/>
      <c r="H40" s="54"/>
      <c r="I40" s="43"/>
      <c r="J40" s="54"/>
      <c r="K40" s="55"/>
      <c r="L40" s="54"/>
      <c r="M40" s="43"/>
      <c r="N40" s="56"/>
      <c r="O40" s="54"/>
      <c r="P40" s="54"/>
      <c r="Q40" s="54"/>
    </row>
    <row r="41" spans="1:56" s="20" customFormat="1" ht="23.25">
      <c r="A41" s="51"/>
      <c r="B41" s="194"/>
      <c r="C41" s="52"/>
      <c r="D41" s="53"/>
      <c r="E41" s="54"/>
      <c r="F41" s="54"/>
      <c r="G41" s="54"/>
      <c r="H41" s="54"/>
      <c r="I41" s="43"/>
      <c r="J41" s="54"/>
      <c r="K41" s="55"/>
      <c r="L41" s="54"/>
      <c r="M41" s="43"/>
      <c r="N41" s="56"/>
      <c r="O41" s="54"/>
      <c r="P41" s="54"/>
      <c r="Q41" s="54"/>
    </row>
    <row r="42" spans="1:56" s="20" customFormat="1" ht="23.25">
      <c r="A42" s="51"/>
      <c r="B42" s="194"/>
      <c r="C42" s="52"/>
      <c r="D42" s="53"/>
      <c r="E42" s="54"/>
      <c r="F42" s="54"/>
      <c r="G42" s="54"/>
      <c r="H42" s="54"/>
      <c r="I42" s="43"/>
      <c r="J42" s="54"/>
      <c r="K42" s="55"/>
      <c r="L42" s="54"/>
      <c r="M42" s="43"/>
      <c r="N42" s="56"/>
      <c r="O42" s="54"/>
      <c r="P42" s="54"/>
      <c r="Q42" s="54"/>
    </row>
    <row r="43" spans="1:56" s="20" customFormat="1" ht="23.25">
      <c r="A43" s="51"/>
      <c r="B43" s="194"/>
      <c r="C43" s="52"/>
      <c r="D43" s="53"/>
      <c r="E43" s="54"/>
      <c r="F43" s="54"/>
      <c r="G43" s="54"/>
      <c r="H43" s="54"/>
      <c r="I43" s="43"/>
      <c r="J43" s="54"/>
      <c r="K43" s="55"/>
      <c r="L43" s="54"/>
      <c r="M43" s="43"/>
      <c r="N43" s="56"/>
      <c r="O43" s="54"/>
      <c r="P43" s="54"/>
      <c r="Q43" s="54"/>
    </row>
    <row r="44" spans="1:56" s="20" customFormat="1" ht="23.25">
      <c r="A44" s="51"/>
      <c r="B44" s="194"/>
      <c r="C44" s="52"/>
      <c r="D44" s="53"/>
      <c r="E44" s="54"/>
      <c r="F44" s="54"/>
      <c r="G44" s="54"/>
      <c r="H44" s="54"/>
      <c r="I44" s="43"/>
      <c r="J44" s="54"/>
      <c r="K44" s="55"/>
      <c r="L44" s="54"/>
      <c r="M44" s="43"/>
      <c r="N44" s="56"/>
      <c r="O44" s="54"/>
      <c r="P44" s="54"/>
      <c r="Q44" s="54"/>
    </row>
    <row r="45" spans="1:56" s="20" customFormat="1" ht="23.25">
      <c r="A45" s="51"/>
      <c r="B45" s="194"/>
      <c r="C45" s="52"/>
      <c r="D45" s="53"/>
      <c r="E45" s="54"/>
      <c r="F45" s="54"/>
      <c r="G45" s="54"/>
      <c r="H45" s="54"/>
      <c r="I45" s="43"/>
      <c r="J45" s="54"/>
      <c r="K45" s="55"/>
      <c r="L45" s="54"/>
      <c r="M45" s="43"/>
      <c r="N45" s="56"/>
      <c r="O45" s="54"/>
      <c r="P45" s="54"/>
      <c r="Q45" s="54"/>
    </row>
    <row r="46" spans="1:56" s="20" customFormat="1" ht="23.25">
      <c r="A46" s="51"/>
      <c r="B46" s="194"/>
      <c r="C46" s="52"/>
      <c r="D46" s="53"/>
      <c r="E46" s="54"/>
      <c r="F46" s="54"/>
      <c r="G46" s="54"/>
      <c r="H46" s="54"/>
      <c r="I46" s="43"/>
      <c r="J46" s="54"/>
      <c r="K46" s="55"/>
      <c r="L46" s="54"/>
      <c r="M46" s="43"/>
      <c r="N46" s="56"/>
      <c r="O46" s="54"/>
      <c r="P46" s="54"/>
      <c r="Q46" s="54"/>
    </row>
    <row r="47" spans="1:56" s="20" customFormat="1" ht="23.25">
      <c r="A47" s="51"/>
      <c r="B47" s="194"/>
      <c r="C47" s="52"/>
      <c r="D47" s="53"/>
      <c r="E47" s="54"/>
      <c r="F47" s="54"/>
      <c r="G47" s="54"/>
      <c r="H47" s="54"/>
      <c r="I47" s="43"/>
      <c r="J47" s="54"/>
      <c r="K47" s="55"/>
      <c r="L47" s="54"/>
      <c r="M47" s="43"/>
      <c r="N47" s="56"/>
      <c r="O47" s="54"/>
      <c r="P47" s="54"/>
      <c r="Q47" s="54"/>
    </row>
    <row r="48" spans="1:56" s="20" customFormat="1" ht="23.25">
      <c r="A48" s="51"/>
      <c r="B48" s="194"/>
      <c r="C48" s="52"/>
      <c r="D48" s="53"/>
      <c r="E48" s="54"/>
      <c r="F48" s="54"/>
      <c r="G48" s="54"/>
      <c r="H48" s="54"/>
      <c r="I48" s="43"/>
      <c r="J48" s="54"/>
      <c r="K48" s="55"/>
      <c r="L48" s="54"/>
      <c r="M48" s="43"/>
      <c r="N48" s="56"/>
      <c r="O48" s="54"/>
      <c r="P48" s="54"/>
      <c r="Q48" s="54"/>
    </row>
    <row r="49" spans="1:17" s="20" customFormat="1" ht="23.25">
      <c r="A49" s="51"/>
      <c r="B49" s="194"/>
      <c r="C49" s="52"/>
      <c r="D49" s="53"/>
      <c r="E49" s="54"/>
      <c r="F49" s="54"/>
      <c r="G49" s="54"/>
      <c r="H49" s="54"/>
      <c r="I49" s="43"/>
      <c r="J49" s="54"/>
      <c r="K49" s="55"/>
      <c r="L49" s="54"/>
      <c r="M49" s="43"/>
      <c r="N49" s="56"/>
      <c r="O49" s="54"/>
      <c r="P49" s="54"/>
      <c r="Q49" s="54"/>
    </row>
    <row r="50" spans="1:17" s="20" customFormat="1" ht="23.25">
      <c r="A50" s="51"/>
      <c r="B50" s="194"/>
      <c r="C50" s="52"/>
      <c r="D50" s="53"/>
      <c r="E50" s="54"/>
      <c r="F50" s="54"/>
      <c r="G50" s="54"/>
      <c r="H50" s="54"/>
      <c r="I50" s="43"/>
      <c r="J50" s="54"/>
      <c r="K50" s="55"/>
      <c r="L50" s="54"/>
      <c r="M50" s="43"/>
      <c r="N50" s="56"/>
      <c r="O50" s="54"/>
      <c r="P50" s="54"/>
      <c r="Q50" s="54"/>
    </row>
    <row r="51" spans="1:17" s="20" customFormat="1" ht="23.25">
      <c r="A51" s="51"/>
      <c r="B51" s="194"/>
      <c r="C51" s="52"/>
      <c r="D51" s="53"/>
      <c r="E51" s="54"/>
      <c r="F51" s="54"/>
      <c r="G51" s="54"/>
      <c r="H51" s="54"/>
      <c r="I51" s="43"/>
      <c r="J51" s="54"/>
      <c r="K51" s="55"/>
      <c r="L51" s="54"/>
      <c r="M51" s="43"/>
      <c r="N51" s="56"/>
      <c r="O51" s="54"/>
      <c r="P51" s="54"/>
      <c r="Q51" s="54"/>
    </row>
    <row r="52" spans="1:17" s="20" customFormat="1" ht="23.25">
      <c r="A52" s="51"/>
      <c r="B52" s="194"/>
      <c r="C52" s="52"/>
      <c r="D52" s="53"/>
      <c r="E52" s="54"/>
      <c r="F52" s="54"/>
      <c r="G52" s="54"/>
      <c r="H52" s="54"/>
      <c r="I52" s="43"/>
      <c r="J52" s="54"/>
      <c r="K52" s="55"/>
      <c r="L52" s="54"/>
      <c r="M52" s="43"/>
      <c r="N52" s="56"/>
      <c r="O52" s="54"/>
      <c r="P52" s="54"/>
      <c r="Q52" s="54"/>
    </row>
    <row r="53" spans="1:17" s="20" customFormat="1" ht="23.25">
      <c r="A53" s="51"/>
      <c r="B53" s="194"/>
      <c r="C53" s="52"/>
      <c r="D53" s="53"/>
      <c r="E53" s="54"/>
      <c r="F53" s="54"/>
      <c r="G53" s="54"/>
      <c r="H53" s="54"/>
      <c r="I53" s="43"/>
      <c r="J53" s="54"/>
      <c r="K53" s="55"/>
      <c r="L53" s="54"/>
      <c r="M53" s="43"/>
      <c r="N53" s="56"/>
      <c r="O53" s="54"/>
      <c r="P53" s="54"/>
      <c r="Q53" s="54"/>
    </row>
    <row r="54" spans="1:17" s="20" customFormat="1" ht="23.25">
      <c r="A54" s="51"/>
      <c r="B54" s="194"/>
      <c r="C54" s="52"/>
      <c r="D54" s="53"/>
      <c r="E54" s="54"/>
      <c r="F54" s="54"/>
      <c r="G54" s="54"/>
      <c r="H54" s="54"/>
      <c r="I54" s="43"/>
      <c r="J54" s="54"/>
      <c r="K54" s="55"/>
      <c r="L54" s="54"/>
      <c r="M54" s="43"/>
      <c r="N54" s="56"/>
      <c r="O54" s="54"/>
      <c r="P54" s="54"/>
      <c r="Q54" s="54"/>
    </row>
    <row r="55" spans="1:17" s="20" customFormat="1" ht="23.25">
      <c r="A55" s="51"/>
      <c r="B55" s="194"/>
      <c r="C55" s="52"/>
      <c r="D55" s="53"/>
      <c r="E55" s="54"/>
      <c r="F55" s="54"/>
      <c r="G55" s="54"/>
      <c r="H55" s="54"/>
      <c r="I55" s="43"/>
      <c r="J55" s="54"/>
      <c r="K55" s="55"/>
      <c r="L55" s="54"/>
      <c r="M55" s="43"/>
      <c r="N55" s="56"/>
      <c r="O55" s="54"/>
      <c r="P55" s="54"/>
      <c r="Q55" s="54"/>
    </row>
    <row r="56" spans="1:17" s="20" customFormat="1" ht="23.25">
      <c r="A56" s="51"/>
      <c r="B56" s="194"/>
      <c r="C56" s="52"/>
      <c r="D56" s="53"/>
      <c r="E56" s="54"/>
      <c r="F56" s="54"/>
      <c r="G56" s="54"/>
      <c r="H56" s="54"/>
      <c r="I56" s="43"/>
      <c r="J56" s="54"/>
      <c r="K56" s="55"/>
      <c r="L56" s="54"/>
      <c r="M56" s="43"/>
      <c r="N56" s="56"/>
      <c r="O56" s="54"/>
      <c r="P56" s="54"/>
      <c r="Q56" s="54"/>
    </row>
    <row r="57" spans="1:17" s="20" customFormat="1" ht="23.25">
      <c r="A57" s="51"/>
      <c r="B57" s="194"/>
      <c r="C57" s="52"/>
      <c r="D57" s="53"/>
      <c r="E57" s="54"/>
      <c r="F57" s="54"/>
      <c r="G57" s="54"/>
      <c r="H57" s="54"/>
      <c r="I57" s="43"/>
      <c r="J57" s="54"/>
      <c r="K57" s="55"/>
      <c r="L57" s="54"/>
      <c r="M57" s="43"/>
      <c r="N57" s="56"/>
      <c r="O57" s="54"/>
      <c r="P57" s="54"/>
      <c r="Q57" s="54"/>
    </row>
    <row r="58" spans="1:17" s="20" customFormat="1" ht="18.75">
      <c r="A58" s="30"/>
      <c r="B58" s="195"/>
      <c r="C58" s="29"/>
      <c r="D58" s="29"/>
      <c r="E58" s="29"/>
      <c r="F58" s="29"/>
      <c r="G58" s="29"/>
      <c r="H58" s="29"/>
      <c r="I58" s="29"/>
      <c r="J58" s="30"/>
      <c r="K58" s="30"/>
      <c r="L58" s="30"/>
      <c r="M58" s="29"/>
      <c r="N58" s="30"/>
      <c r="O58" s="30"/>
      <c r="P58" s="30"/>
      <c r="Q58" s="30"/>
    </row>
    <row r="59" spans="1:17" s="20" customFormat="1">
      <c r="A59" s="22"/>
      <c r="B59" s="33"/>
      <c r="C59" s="21"/>
      <c r="D59" s="21"/>
      <c r="E59" s="21"/>
      <c r="F59" s="21"/>
      <c r="G59" s="21"/>
      <c r="H59" s="21"/>
      <c r="I59" s="21"/>
      <c r="J59" s="22"/>
      <c r="K59" s="22"/>
      <c r="L59" s="22"/>
      <c r="M59" s="21"/>
      <c r="N59" s="21"/>
      <c r="O59" s="21"/>
      <c r="P59" s="21"/>
      <c r="Q59" s="21"/>
    </row>
    <row r="60" spans="1:17" s="20" customFormat="1">
      <c r="A60" s="22"/>
      <c r="B60" s="33"/>
      <c r="C60" s="39"/>
      <c r="D60" s="21"/>
      <c r="E60" s="21"/>
      <c r="F60" s="21"/>
      <c r="G60" s="21"/>
      <c r="H60" s="21"/>
      <c r="I60" s="21"/>
      <c r="J60" s="22"/>
      <c r="K60" s="21"/>
      <c r="L60" s="21"/>
      <c r="M60" s="21"/>
      <c r="N60" s="21"/>
      <c r="O60" s="21"/>
      <c r="P60" s="21"/>
      <c r="Q60" s="21"/>
    </row>
    <row r="61" spans="1:17" s="20" customFormat="1">
      <c r="A61" s="34" t="s">
        <v>1801</v>
      </c>
      <c r="B61" s="33"/>
      <c r="C61" s="39"/>
      <c r="D61" s="21"/>
      <c r="E61" s="21"/>
      <c r="F61" s="21"/>
      <c r="G61" s="21"/>
      <c r="H61" s="21"/>
      <c r="I61" s="21"/>
      <c r="J61" s="22"/>
      <c r="K61" s="21"/>
      <c r="L61" s="21"/>
      <c r="M61" s="21"/>
      <c r="N61" s="21"/>
      <c r="O61" s="21"/>
      <c r="P61" s="21"/>
      <c r="Q61" s="21"/>
    </row>
    <row r="62" spans="1:17" s="20" customFormat="1">
      <c r="A62" s="28" t="s">
        <v>2023</v>
      </c>
      <c r="B62" s="33"/>
      <c r="C62" s="39"/>
      <c r="D62" s="21"/>
      <c r="E62" s="21"/>
      <c r="F62" s="21"/>
      <c r="G62" s="21"/>
      <c r="H62" s="21"/>
      <c r="I62" s="21"/>
      <c r="J62" s="23"/>
      <c r="K62" s="23"/>
      <c r="L62" s="23"/>
      <c r="M62" s="23"/>
      <c r="N62" s="21"/>
      <c r="O62" s="21"/>
      <c r="P62" s="21"/>
      <c r="Q62" s="21"/>
    </row>
    <row r="63" spans="1:17" s="20" customFormat="1">
      <c r="A63" s="28" t="s">
        <v>2024</v>
      </c>
      <c r="B63" s="33"/>
      <c r="C63" s="39"/>
      <c r="D63" s="21"/>
      <c r="E63" s="21"/>
      <c r="F63" s="21"/>
      <c r="G63" s="21"/>
      <c r="H63" s="21"/>
      <c r="I63" s="21"/>
      <c r="J63" s="22"/>
      <c r="K63" s="21"/>
      <c r="L63" s="21"/>
      <c r="M63" s="21"/>
      <c r="N63" s="21"/>
      <c r="O63" s="21"/>
      <c r="P63" s="21"/>
      <c r="Q63" s="21"/>
    </row>
    <row r="64" spans="1:17" s="20" customFormat="1">
      <c r="A64" s="28" t="s">
        <v>2025</v>
      </c>
      <c r="B64" s="33"/>
      <c r="C64" s="39"/>
      <c r="D64" s="21"/>
      <c r="E64" s="21"/>
      <c r="F64" s="21"/>
      <c r="G64" s="21"/>
      <c r="H64" s="21"/>
      <c r="I64" s="21"/>
      <c r="J64" s="23"/>
      <c r="K64" s="23"/>
      <c r="L64" s="23"/>
      <c r="M64" s="23"/>
      <c r="N64" s="21"/>
      <c r="O64" s="21"/>
      <c r="P64" s="21"/>
      <c r="Q64" s="21"/>
    </row>
    <row r="65" spans="1:17" s="20" customFormat="1">
      <c r="A65" s="28" t="s">
        <v>12</v>
      </c>
      <c r="B65" s="33"/>
      <c r="C65" s="39"/>
      <c r="D65" s="21"/>
      <c r="E65" s="21"/>
      <c r="F65" s="21"/>
      <c r="G65" s="21"/>
      <c r="H65" s="21"/>
      <c r="I65" s="21"/>
      <c r="J65" s="24"/>
      <c r="K65" s="25"/>
      <c r="L65" s="24"/>
      <c r="M65" s="21"/>
      <c r="N65" s="21"/>
      <c r="O65" s="21"/>
      <c r="P65" s="21"/>
      <c r="Q65" s="21"/>
    </row>
    <row r="66" spans="1:17" s="20" customFormat="1">
      <c r="A66" s="28" t="s">
        <v>1809</v>
      </c>
      <c r="B66" s="33"/>
      <c r="C66" s="39"/>
      <c r="D66" s="21"/>
      <c r="E66" s="21"/>
      <c r="F66" s="21"/>
      <c r="G66" s="21"/>
      <c r="H66" s="21"/>
      <c r="I66" s="21"/>
      <c r="J66" s="22"/>
      <c r="K66" s="22"/>
      <c r="L66" s="22"/>
      <c r="M66" s="21"/>
      <c r="N66" s="21"/>
      <c r="O66" s="21"/>
      <c r="P66" s="21"/>
      <c r="Q66" s="21"/>
    </row>
    <row r="67" spans="1:17" s="20" customFormat="1">
      <c r="A67" s="28" t="s">
        <v>1808</v>
      </c>
      <c r="B67" s="33"/>
      <c r="C67" s="39"/>
      <c r="D67" s="21"/>
      <c r="E67" s="21"/>
      <c r="F67" s="21"/>
      <c r="G67" s="21"/>
      <c r="H67" s="21"/>
      <c r="I67" s="21"/>
      <c r="J67" s="22"/>
      <c r="K67" s="22"/>
      <c r="L67" s="22"/>
      <c r="M67" s="21"/>
      <c r="N67" s="21"/>
      <c r="O67" s="21"/>
      <c r="P67" s="21"/>
      <c r="Q67" s="21"/>
    </row>
    <row r="68" spans="1:17" s="20" customFormat="1">
      <c r="A68" s="28" t="s">
        <v>1810</v>
      </c>
      <c r="B68" s="33"/>
      <c r="C68" s="39"/>
      <c r="D68" s="21"/>
      <c r="E68" s="21"/>
      <c r="F68" s="21"/>
      <c r="G68" s="21"/>
      <c r="H68" s="21"/>
      <c r="I68" s="21"/>
      <c r="J68" s="22"/>
      <c r="K68" s="22"/>
      <c r="L68" s="22"/>
      <c r="M68" s="21"/>
      <c r="N68" s="21"/>
      <c r="O68" s="21"/>
      <c r="P68" s="21"/>
      <c r="Q68" s="21"/>
    </row>
    <row r="69" spans="1:17" s="20" customFormat="1">
      <c r="A69" s="28" t="s">
        <v>1850</v>
      </c>
      <c r="B69" s="33"/>
      <c r="C69" s="39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</row>
    <row r="70" spans="1:17" s="20" customFormat="1">
      <c r="A70" s="28" t="s">
        <v>2234</v>
      </c>
      <c r="B70" s="33"/>
      <c r="C70" s="39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</row>
    <row r="71" spans="1:17" s="20" customFormat="1">
      <c r="A71" s="65"/>
      <c r="B71" s="26"/>
      <c r="C71" s="39"/>
      <c r="J71" s="27"/>
      <c r="K71" s="27"/>
      <c r="L71" s="27"/>
    </row>
    <row r="72" spans="1:17" s="20" customFormat="1">
      <c r="B72" s="26"/>
      <c r="C72" s="39"/>
    </row>
    <row r="73" spans="1:17" s="20" customFormat="1">
      <c r="B73" s="26"/>
      <c r="C73" s="39"/>
    </row>
    <row r="74" spans="1:17" s="20" customFormat="1">
      <c r="B74" s="26"/>
      <c r="C74" s="39"/>
    </row>
    <row r="75" spans="1:17" s="20" customFormat="1">
      <c r="B75" s="26"/>
      <c r="C75" s="39"/>
    </row>
    <row r="76" spans="1:17" s="20" customFormat="1">
      <c r="B76" s="26"/>
      <c r="C76" s="39"/>
    </row>
    <row r="77" spans="1:17" s="20" customFormat="1">
      <c r="B77" s="26"/>
      <c r="C77" s="39"/>
    </row>
    <row r="78" spans="1:17" s="20" customFormat="1">
      <c r="B78" s="26"/>
      <c r="C78" s="39"/>
    </row>
    <row r="79" spans="1:17" s="20" customFormat="1">
      <c r="B79" s="26"/>
      <c r="C79" s="39"/>
    </row>
    <row r="80" spans="1:17" s="20" customFormat="1">
      <c r="B80" s="26"/>
      <c r="C80" s="39"/>
    </row>
    <row r="81" spans="2:3" s="20" customFormat="1">
      <c r="B81" s="26"/>
      <c r="C81" s="39"/>
    </row>
    <row r="82" spans="2:3" s="20" customFormat="1">
      <c r="B82" s="26"/>
      <c r="C82" s="39"/>
    </row>
    <row r="83" spans="2:3" s="20" customFormat="1">
      <c r="B83" s="26"/>
      <c r="C83" s="39"/>
    </row>
    <row r="84" spans="2:3" s="20" customFormat="1">
      <c r="B84" s="26"/>
      <c r="C84" s="39"/>
    </row>
    <row r="85" spans="2:3" s="20" customFormat="1">
      <c r="B85" s="26"/>
      <c r="C85" s="39"/>
    </row>
    <row r="86" spans="2:3" s="20" customFormat="1">
      <c r="B86" s="26"/>
      <c r="C86" s="39"/>
    </row>
    <row r="87" spans="2:3" s="20" customFormat="1">
      <c r="B87" s="26"/>
      <c r="C87" s="39"/>
    </row>
    <row r="88" spans="2:3" s="20" customFormat="1">
      <c r="B88" s="26"/>
      <c r="C88" s="39"/>
    </row>
    <row r="89" spans="2:3" s="20" customFormat="1">
      <c r="B89" s="26"/>
    </row>
    <row r="90" spans="2:3" s="20" customFormat="1">
      <c r="B90" s="26"/>
    </row>
    <row r="91" spans="2:3" s="20" customFormat="1">
      <c r="B91" s="26"/>
    </row>
    <row r="92" spans="2:3" s="20" customFormat="1">
      <c r="B92" s="26"/>
    </row>
    <row r="93" spans="2:3" s="20" customFormat="1">
      <c r="B93" s="26"/>
    </row>
    <row r="94" spans="2:3" s="20" customFormat="1">
      <c r="B94" s="26"/>
    </row>
    <row r="95" spans="2:3" s="20" customFormat="1">
      <c r="B95" s="26"/>
    </row>
    <row r="96" spans="2:3" s="20" customFormat="1">
      <c r="B96" s="26"/>
    </row>
    <row r="97" spans="2:2" s="20" customFormat="1">
      <c r="B97" s="26"/>
    </row>
    <row r="98" spans="2:2" s="20" customFormat="1">
      <c r="B98" s="26"/>
    </row>
    <row r="99" spans="2:2" s="20" customFormat="1">
      <c r="B99" s="26"/>
    </row>
    <row r="100" spans="2:2" s="20" customFormat="1">
      <c r="B100" s="26"/>
    </row>
    <row r="101" spans="2:2" s="20" customFormat="1">
      <c r="B101" s="26"/>
    </row>
    <row r="102" spans="2:2" s="20" customFormat="1">
      <c r="B102" s="26"/>
    </row>
    <row r="103" spans="2:2" s="20" customFormat="1">
      <c r="B103" s="26"/>
    </row>
    <row r="104" spans="2:2" s="20" customFormat="1">
      <c r="B104" s="26"/>
    </row>
    <row r="105" spans="2:2" s="20" customFormat="1">
      <c r="B105" s="26"/>
    </row>
    <row r="106" spans="2:2" s="20" customFormat="1">
      <c r="B106" s="26"/>
    </row>
    <row r="107" spans="2:2" s="20" customFormat="1">
      <c r="B107" s="26"/>
    </row>
    <row r="108" spans="2:2" s="20" customFormat="1">
      <c r="B108" s="26"/>
    </row>
    <row r="109" spans="2:2" s="20" customFormat="1">
      <c r="B109" s="26"/>
    </row>
    <row r="110" spans="2:2" s="20" customFormat="1">
      <c r="B110" s="26"/>
    </row>
    <row r="111" spans="2:2" s="20" customFormat="1">
      <c r="B111" s="26"/>
    </row>
    <row r="112" spans="2:2" s="20" customFormat="1">
      <c r="B112" s="26"/>
    </row>
    <row r="113" spans="2:2" s="20" customFormat="1">
      <c r="B113" s="26"/>
    </row>
    <row r="114" spans="2:2" s="20" customFormat="1">
      <c r="B114" s="26"/>
    </row>
    <row r="115" spans="2:2" s="20" customFormat="1">
      <c r="B115" s="26"/>
    </row>
    <row r="116" spans="2:2" s="20" customFormat="1">
      <c r="B116" s="26"/>
    </row>
    <row r="117" spans="2:2" s="20" customFormat="1">
      <c r="B117" s="26"/>
    </row>
    <row r="118" spans="2:2" s="20" customFormat="1">
      <c r="B118" s="26"/>
    </row>
    <row r="119" spans="2:2" s="20" customFormat="1">
      <c r="B119" s="26"/>
    </row>
    <row r="120" spans="2:2" s="20" customFormat="1">
      <c r="B120" s="26"/>
    </row>
    <row r="121" spans="2:2" s="20" customFormat="1">
      <c r="B121" s="26"/>
    </row>
    <row r="122" spans="2:2" s="20" customFormat="1">
      <c r="B122" s="26"/>
    </row>
    <row r="123" spans="2:2" s="20" customFormat="1">
      <c r="B123" s="26"/>
    </row>
    <row r="124" spans="2:2" s="20" customFormat="1">
      <c r="B124" s="26"/>
    </row>
    <row r="125" spans="2:2" s="20" customFormat="1">
      <c r="B125" s="26"/>
    </row>
    <row r="126" spans="2:2" s="20" customFormat="1">
      <c r="B126" s="26"/>
    </row>
    <row r="127" spans="2:2" s="20" customFormat="1">
      <c r="B127" s="26"/>
    </row>
    <row r="128" spans="2:2" s="20" customFormat="1">
      <c r="B128" s="26"/>
    </row>
    <row r="129" spans="2:2" s="20" customFormat="1">
      <c r="B129" s="26"/>
    </row>
    <row r="130" spans="2:2" s="20" customFormat="1">
      <c r="B130" s="26"/>
    </row>
    <row r="131" spans="2:2" s="20" customFormat="1">
      <c r="B131" s="26"/>
    </row>
    <row r="132" spans="2:2" s="20" customFormat="1">
      <c r="B132" s="26"/>
    </row>
    <row r="133" spans="2:2" s="20" customFormat="1">
      <c r="B133" s="26"/>
    </row>
    <row r="134" spans="2:2" s="20" customFormat="1">
      <c r="B134" s="26"/>
    </row>
    <row r="135" spans="2:2" s="20" customFormat="1">
      <c r="B135" s="26"/>
    </row>
    <row r="136" spans="2:2" s="20" customFormat="1">
      <c r="B136" s="26"/>
    </row>
    <row r="137" spans="2:2" s="20" customFormat="1">
      <c r="B137" s="26"/>
    </row>
    <row r="138" spans="2:2" s="20" customFormat="1">
      <c r="B138" s="26"/>
    </row>
    <row r="139" spans="2:2" s="20" customFormat="1">
      <c r="B139" s="26"/>
    </row>
    <row r="140" spans="2:2" s="20" customFormat="1">
      <c r="B140" s="26"/>
    </row>
    <row r="141" spans="2:2" s="20" customFormat="1">
      <c r="B141" s="26"/>
    </row>
    <row r="142" spans="2:2" s="20" customFormat="1">
      <c r="B142" s="26"/>
    </row>
    <row r="143" spans="2:2" s="20" customFormat="1">
      <c r="B143" s="26"/>
    </row>
    <row r="144" spans="2:2" s="20" customFormat="1">
      <c r="B144" s="26"/>
    </row>
    <row r="145" spans="2:2" s="20" customFormat="1">
      <c r="B145" s="26"/>
    </row>
    <row r="146" spans="2:2" s="20" customFormat="1">
      <c r="B146" s="26"/>
    </row>
    <row r="147" spans="2:2" s="20" customFormat="1">
      <c r="B147" s="26"/>
    </row>
    <row r="148" spans="2:2" s="20" customFormat="1">
      <c r="B148" s="26"/>
    </row>
    <row r="149" spans="2:2" s="20" customFormat="1">
      <c r="B149" s="26"/>
    </row>
    <row r="150" spans="2:2" s="20" customFormat="1">
      <c r="B150" s="26"/>
    </row>
    <row r="151" spans="2:2" s="20" customFormat="1">
      <c r="B151" s="26"/>
    </row>
    <row r="152" spans="2:2" s="20" customFormat="1">
      <c r="B152" s="26"/>
    </row>
    <row r="153" spans="2:2" s="20" customFormat="1">
      <c r="B153" s="26"/>
    </row>
    <row r="154" spans="2:2" s="20" customFormat="1">
      <c r="B154" s="26"/>
    </row>
    <row r="155" spans="2:2" s="20" customFormat="1">
      <c r="B155" s="26"/>
    </row>
    <row r="156" spans="2:2" s="20" customFormat="1">
      <c r="B156" s="26"/>
    </row>
    <row r="157" spans="2:2" s="20" customFormat="1">
      <c r="B157" s="26"/>
    </row>
    <row r="158" spans="2:2" s="20" customFormat="1">
      <c r="B158" s="26"/>
    </row>
    <row r="159" spans="2:2" s="20" customFormat="1">
      <c r="B159" s="26"/>
    </row>
    <row r="160" spans="2:2" s="20" customFormat="1">
      <c r="B160" s="26"/>
    </row>
    <row r="161" spans="2:2" s="20" customFormat="1">
      <c r="B161" s="26"/>
    </row>
    <row r="162" spans="2:2" s="20" customFormat="1">
      <c r="B162" s="26"/>
    </row>
    <row r="163" spans="2:2" s="20" customFormat="1">
      <c r="B163" s="26"/>
    </row>
    <row r="164" spans="2:2" s="20" customFormat="1">
      <c r="B164" s="26"/>
    </row>
    <row r="165" spans="2:2" s="20" customFormat="1">
      <c r="B165" s="26"/>
    </row>
    <row r="166" spans="2:2" s="20" customFormat="1">
      <c r="B166" s="26"/>
    </row>
    <row r="167" spans="2:2" s="20" customFormat="1">
      <c r="B167" s="26"/>
    </row>
    <row r="168" spans="2:2" s="20" customFormat="1">
      <c r="B168" s="26"/>
    </row>
    <row r="169" spans="2:2" s="20" customFormat="1">
      <c r="B169" s="26"/>
    </row>
    <row r="170" spans="2:2" s="20" customFormat="1">
      <c r="B170" s="26"/>
    </row>
    <row r="171" spans="2:2" s="20" customFormat="1">
      <c r="B171" s="26"/>
    </row>
    <row r="172" spans="2:2" s="20" customFormat="1">
      <c r="B172" s="26"/>
    </row>
    <row r="173" spans="2:2" s="20" customFormat="1">
      <c r="B173" s="26"/>
    </row>
    <row r="174" spans="2:2" s="20" customFormat="1">
      <c r="B174" s="26"/>
    </row>
    <row r="175" spans="2:2" s="20" customFormat="1">
      <c r="B175" s="26"/>
    </row>
    <row r="176" spans="2:2" s="20" customFormat="1">
      <c r="B176" s="26"/>
    </row>
    <row r="177" spans="2:2" s="20" customFormat="1">
      <c r="B177" s="26"/>
    </row>
    <row r="178" spans="2:2" s="20" customFormat="1">
      <c r="B178" s="26"/>
    </row>
    <row r="179" spans="2:2" s="20" customFormat="1">
      <c r="B179" s="26"/>
    </row>
    <row r="180" spans="2:2" s="20" customFormat="1">
      <c r="B180" s="26"/>
    </row>
    <row r="181" spans="2:2" s="20" customFormat="1">
      <c r="B181" s="26"/>
    </row>
    <row r="182" spans="2:2" s="20" customFormat="1">
      <c r="B182" s="26"/>
    </row>
    <row r="183" spans="2:2" s="20" customFormat="1">
      <c r="B183" s="26"/>
    </row>
    <row r="184" spans="2:2" s="20" customFormat="1">
      <c r="B184" s="26"/>
    </row>
    <row r="185" spans="2:2" s="20" customFormat="1">
      <c r="B185" s="26"/>
    </row>
    <row r="186" spans="2:2" s="20" customFormat="1">
      <c r="B186" s="26"/>
    </row>
    <row r="187" spans="2:2" s="20" customFormat="1">
      <c r="B187" s="26"/>
    </row>
    <row r="188" spans="2:2" s="20" customFormat="1">
      <c r="B188" s="26"/>
    </row>
    <row r="189" spans="2:2" s="20" customFormat="1">
      <c r="B189" s="26"/>
    </row>
    <row r="190" spans="2:2" s="20" customFormat="1">
      <c r="B190" s="26"/>
    </row>
    <row r="191" spans="2:2" s="20" customFormat="1">
      <c r="B191" s="26"/>
    </row>
    <row r="192" spans="2:2" s="20" customFormat="1">
      <c r="B192" s="26"/>
    </row>
    <row r="193" spans="2:2" s="20" customFormat="1">
      <c r="B193" s="26"/>
    </row>
    <row r="194" spans="2:2" s="20" customFormat="1">
      <c r="B194" s="26"/>
    </row>
    <row r="195" spans="2:2" s="20" customFormat="1">
      <c r="B195" s="26"/>
    </row>
    <row r="196" spans="2:2" s="20" customFormat="1">
      <c r="B196" s="26"/>
    </row>
    <row r="197" spans="2:2" s="20" customFormat="1">
      <c r="B197" s="26"/>
    </row>
    <row r="198" spans="2:2" s="20" customFormat="1">
      <c r="B198" s="26"/>
    </row>
    <row r="199" spans="2:2" s="20" customFormat="1">
      <c r="B199" s="26"/>
    </row>
    <row r="200" spans="2:2" s="20" customFormat="1">
      <c r="B200" s="26"/>
    </row>
    <row r="201" spans="2:2" s="20" customFormat="1">
      <c r="B201" s="26"/>
    </row>
    <row r="202" spans="2:2" s="20" customFormat="1">
      <c r="B202" s="26"/>
    </row>
    <row r="203" spans="2:2" s="20" customFormat="1">
      <c r="B203" s="26"/>
    </row>
    <row r="204" spans="2:2" s="20" customFormat="1">
      <c r="B204" s="26"/>
    </row>
    <row r="205" spans="2:2" s="20" customFormat="1">
      <c r="B205" s="26"/>
    </row>
    <row r="206" spans="2:2" s="20" customFormat="1">
      <c r="B206" s="26"/>
    </row>
    <row r="207" spans="2:2" s="20" customFormat="1">
      <c r="B207" s="26"/>
    </row>
    <row r="208" spans="2:2" s="20" customFormat="1">
      <c r="B208" s="26"/>
    </row>
    <row r="209" spans="2:2" s="20" customFormat="1">
      <c r="B209" s="26"/>
    </row>
    <row r="210" spans="2:2" s="20" customFormat="1">
      <c r="B210" s="26"/>
    </row>
    <row r="211" spans="2:2" s="20" customFormat="1">
      <c r="B211" s="26"/>
    </row>
    <row r="212" spans="2:2" s="20" customFormat="1">
      <c r="B212" s="26"/>
    </row>
    <row r="213" spans="2:2" s="20" customFormat="1">
      <c r="B213" s="26"/>
    </row>
    <row r="214" spans="2:2" s="20" customFormat="1">
      <c r="B214" s="26"/>
    </row>
    <row r="215" spans="2:2" s="20" customFormat="1">
      <c r="B215" s="26"/>
    </row>
    <row r="216" spans="2:2" s="20" customFormat="1">
      <c r="B216" s="26"/>
    </row>
    <row r="217" spans="2:2" s="20" customFormat="1">
      <c r="B217" s="26"/>
    </row>
    <row r="218" spans="2:2" s="20" customFormat="1">
      <c r="B218" s="26"/>
    </row>
    <row r="219" spans="2:2" s="20" customFormat="1">
      <c r="B219" s="26"/>
    </row>
    <row r="220" spans="2:2" s="20" customFormat="1">
      <c r="B220" s="26"/>
    </row>
    <row r="221" spans="2:2" s="20" customFormat="1">
      <c r="B221" s="26"/>
    </row>
    <row r="222" spans="2:2" s="20" customFormat="1">
      <c r="B222" s="26"/>
    </row>
    <row r="223" spans="2:2" s="20" customFormat="1">
      <c r="B223" s="26"/>
    </row>
    <row r="224" spans="2:2" s="20" customFormat="1">
      <c r="B224" s="26"/>
    </row>
    <row r="225" spans="2:2" s="20" customFormat="1">
      <c r="B225" s="26"/>
    </row>
    <row r="226" spans="2:2" s="20" customFormat="1">
      <c r="B226" s="26"/>
    </row>
    <row r="227" spans="2:2" s="20" customFormat="1">
      <c r="B227" s="26"/>
    </row>
    <row r="228" spans="2:2" s="20" customFormat="1">
      <c r="B228" s="26"/>
    </row>
    <row r="229" spans="2:2" s="20" customFormat="1">
      <c r="B229" s="26"/>
    </row>
    <row r="230" spans="2:2" s="20" customFormat="1">
      <c r="B230" s="26"/>
    </row>
    <row r="231" spans="2:2" s="20" customFormat="1">
      <c r="B231" s="26"/>
    </row>
    <row r="232" spans="2:2" s="20" customFormat="1">
      <c r="B232" s="26"/>
    </row>
    <row r="233" spans="2:2" s="20" customFormat="1">
      <c r="B233" s="26"/>
    </row>
    <row r="234" spans="2:2" s="20" customFormat="1">
      <c r="B234" s="26"/>
    </row>
    <row r="235" spans="2:2" s="20" customFormat="1">
      <c r="B235" s="26"/>
    </row>
    <row r="236" spans="2:2" s="20" customFormat="1">
      <c r="B236" s="26"/>
    </row>
    <row r="237" spans="2:2" s="20" customFormat="1">
      <c r="B237" s="26"/>
    </row>
    <row r="238" spans="2:2" s="20" customFormat="1">
      <c r="B238" s="26"/>
    </row>
    <row r="239" spans="2:2" s="20" customFormat="1">
      <c r="B239" s="26"/>
    </row>
    <row r="240" spans="2:2" s="20" customFormat="1">
      <c r="B240" s="26"/>
    </row>
    <row r="241" spans="2:2" s="20" customFormat="1">
      <c r="B241" s="26"/>
    </row>
    <row r="242" spans="2:2" s="20" customFormat="1">
      <c r="B242" s="26"/>
    </row>
    <row r="243" spans="2:2" s="20" customFormat="1">
      <c r="B243" s="26"/>
    </row>
    <row r="244" spans="2:2" s="20" customFormat="1">
      <c r="B244" s="26"/>
    </row>
    <row r="245" spans="2:2" s="20" customFormat="1">
      <c r="B245" s="26"/>
    </row>
    <row r="246" spans="2:2" s="20" customFormat="1">
      <c r="B246" s="26"/>
    </row>
    <row r="247" spans="2:2" s="20" customFormat="1">
      <c r="B247" s="26"/>
    </row>
    <row r="248" spans="2:2" s="20" customFormat="1">
      <c r="B248" s="26"/>
    </row>
    <row r="249" spans="2:2" s="20" customFormat="1">
      <c r="B249" s="26"/>
    </row>
    <row r="250" spans="2:2" s="20" customFormat="1">
      <c r="B250" s="26"/>
    </row>
    <row r="251" spans="2:2" s="20" customFormat="1">
      <c r="B251" s="26"/>
    </row>
    <row r="252" spans="2:2" s="20" customFormat="1">
      <c r="B252" s="26"/>
    </row>
    <row r="253" spans="2:2" s="20" customFormat="1">
      <c r="B253" s="26"/>
    </row>
    <row r="254" spans="2:2" s="20" customFormat="1">
      <c r="B254" s="26"/>
    </row>
    <row r="255" spans="2:2" s="20" customFormat="1">
      <c r="B255" s="26"/>
    </row>
    <row r="256" spans="2:2" s="20" customFormat="1">
      <c r="B256" s="26"/>
    </row>
    <row r="257" spans="2:2" s="20" customFormat="1">
      <c r="B257" s="26"/>
    </row>
    <row r="258" spans="2:2" s="20" customFormat="1">
      <c r="B258" s="26"/>
    </row>
    <row r="259" spans="2:2" s="20" customFormat="1">
      <c r="B259" s="26"/>
    </row>
    <row r="260" spans="2:2" s="20" customFormat="1">
      <c r="B260" s="26"/>
    </row>
    <row r="261" spans="2:2" s="20" customFormat="1">
      <c r="B261" s="26"/>
    </row>
    <row r="262" spans="2:2" s="20" customFormat="1">
      <c r="B262" s="26"/>
    </row>
    <row r="263" spans="2:2" s="20" customFormat="1">
      <c r="B263" s="26"/>
    </row>
    <row r="264" spans="2:2" s="20" customFormat="1">
      <c r="B264" s="26"/>
    </row>
    <row r="265" spans="2:2" s="20" customFormat="1">
      <c r="B265" s="26"/>
    </row>
    <row r="266" spans="2:2" s="20" customFormat="1">
      <c r="B266" s="26"/>
    </row>
    <row r="267" spans="2:2" s="20" customFormat="1">
      <c r="B267" s="26"/>
    </row>
    <row r="268" spans="2:2" s="20" customFormat="1">
      <c r="B268" s="26"/>
    </row>
    <row r="269" spans="2:2" s="20" customFormat="1">
      <c r="B269" s="26"/>
    </row>
    <row r="270" spans="2:2" s="20" customFormat="1">
      <c r="B270" s="26"/>
    </row>
    <row r="271" spans="2:2" s="20" customFormat="1">
      <c r="B271" s="26"/>
    </row>
    <row r="272" spans="2:2" s="20" customFormat="1">
      <c r="B272" s="26"/>
    </row>
    <row r="273" spans="2:2" s="20" customFormat="1">
      <c r="B273" s="26"/>
    </row>
    <row r="274" spans="2:2" s="20" customFormat="1">
      <c r="B274" s="26"/>
    </row>
    <row r="275" spans="2:2" s="20" customFormat="1">
      <c r="B275" s="26"/>
    </row>
    <row r="276" spans="2:2" s="20" customFormat="1">
      <c r="B276" s="26"/>
    </row>
    <row r="277" spans="2:2" s="20" customFormat="1">
      <c r="B277" s="26"/>
    </row>
    <row r="278" spans="2:2" s="20" customFormat="1">
      <c r="B278" s="26"/>
    </row>
    <row r="279" spans="2:2" s="20" customFormat="1">
      <c r="B279" s="26"/>
    </row>
    <row r="280" spans="2:2" s="20" customFormat="1">
      <c r="B280" s="26"/>
    </row>
    <row r="281" spans="2:2" s="20" customFormat="1">
      <c r="B281" s="26"/>
    </row>
    <row r="282" spans="2:2" s="20" customFormat="1">
      <c r="B282" s="26"/>
    </row>
    <row r="283" spans="2:2" s="20" customFormat="1">
      <c r="B283" s="26"/>
    </row>
    <row r="284" spans="2:2" s="20" customFormat="1">
      <c r="B284" s="26"/>
    </row>
    <row r="285" spans="2:2" s="20" customFormat="1">
      <c r="B285" s="26"/>
    </row>
    <row r="286" spans="2:2" s="20" customFormat="1">
      <c r="B286" s="26"/>
    </row>
    <row r="287" spans="2:2" s="20" customFormat="1">
      <c r="B287" s="26"/>
    </row>
    <row r="288" spans="2:2" s="20" customFormat="1">
      <c r="B288" s="26"/>
    </row>
    <row r="289" spans="2:2" s="20" customFormat="1">
      <c r="B289" s="26"/>
    </row>
    <row r="290" spans="2:2" s="20" customFormat="1">
      <c r="B290" s="26"/>
    </row>
    <row r="291" spans="2:2" s="20" customFormat="1">
      <c r="B291" s="26"/>
    </row>
    <row r="292" spans="2:2" s="20" customFormat="1">
      <c r="B292" s="26"/>
    </row>
    <row r="293" spans="2:2" s="20" customFormat="1">
      <c r="B293" s="26"/>
    </row>
    <row r="294" spans="2:2" s="20" customFormat="1">
      <c r="B294" s="26"/>
    </row>
    <row r="295" spans="2:2" s="20" customFormat="1">
      <c r="B295" s="26"/>
    </row>
    <row r="296" spans="2:2" s="20" customFormat="1">
      <c r="B296" s="26"/>
    </row>
    <row r="297" spans="2:2" s="20" customFormat="1">
      <c r="B297" s="26"/>
    </row>
    <row r="298" spans="2:2" s="20" customFormat="1">
      <c r="B298" s="26"/>
    </row>
    <row r="299" spans="2:2" s="20" customFormat="1">
      <c r="B299" s="26"/>
    </row>
    <row r="300" spans="2:2" s="20" customFormat="1">
      <c r="B300" s="26"/>
    </row>
    <row r="301" spans="2:2" s="20" customFormat="1">
      <c r="B301" s="26"/>
    </row>
    <row r="302" spans="2:2" s="20" customFormat="1">
      <c r="B302" s="26"/>
    </row>
    <row r="303" spans="2:2" s="20" customFormat="1">
      <c r="B303" s="26"/>
    </row>
    <row r="304" spans="2:2" s="20" customFormat="1">
      <c r="B304" s="26"/>
    </row>
    <row r="305" spans="2:2" s="20" customFormat="1">
      <c r="B305" s="26"/>
    </row>
    <row r="306" spans="2:2" s="20" customFormat="1">
      <c r="B306" s="26"/>
    </row>
    <row r="307" spans="2:2" s="20" customFormat="1">
      <c r="B307" s="26"/>
    </row>
    <row r="308" spans="2:2" s="20" customFormat="1">
      <c r="B308" s="26"/>
    </row>
    <row r="309" spans="2:2" s="20" customFormat="1">
      <c r="B309" s="26"/>
    </row>
    <row r="310" spans="2:2" s="20" customFormat="1">
      <c r="B310" s="26"/>
    </row>
    <row r="311" spans="2:2" s="20" customFormat="1">
      <c r="B311" s="26"/>
    </row>
    <row r="312" spans="2:2" s="20" customFormat="1">
      <c r="B312" s="26"/>
    </row>
    <row r="313" spans="2:2" s="20" customFormat="1">
      <c r="B313" s="26"/>
    </row>
    <row r="314" spans="2:2" s="20" customFormat="1">
      <c r="B314" s="26"/>
    </row>
    <row r="315" spans="2:2" s="20" customFormat="1">
      <c r="B315" s="26"/>
    </row>
    <row r="316" spans="2:2" s="20" customFormat="1">
      <c r="B316" s="26"/>
    </row>
    <row r="317" spans="2:2" s="20" customFormat="1">
      <c r="B317" s="26"/>
    </row>
    <row r="318" spans="2:2" s="20" customFormat="1">
      <c r="B318" s="26"/>
    </row>
    <row r="319" spans="2:2" s="20" customFormat="1">
      <c r="B319" s="26"/>
    </row>
    <row r="320" spans="2:2" s="20" customFormat="1">
      <c r="B320" s="26"/>
    </row>
    <row r="321" spans="2:2" s="20" customFormat="1">
      <c r="B321" s="26"/>
    </row>
    <row r="322" spans="2:2" s="20" customFormat="1">
      <c r="B322" s="26"/>
    </row>
    <row r="323" spans="2:2" s="20" customFormat="1">
      <c r="B323" s="26"/>
    </row>
    <row r="324" spans="2:2" s="20" customFormat="1">
      <c r="B324" s="26"/>
    </row>
    <row r="325" spans="2:2" s="20" customFormat="1">
      <c r="B325" s="26"/>
    </row>
    <row r="326" spans="2:2" s="20" customFormat="1">
      <c r="B326" s="26"/>
    </row>
    <row r="327" spans="2:2" s="20" customFormat="1">
      <c r="B327" s="26"/>
    </row>
    <row r="328" spans="2:2" s="20" customFormat="1">
      <c r="B328" s="26"/>
    </row>
    <row r="329" spans="2:2" s="20" customFormat="1">
      <c r="B329" s="26"/>
    </row>
    <row r="330" spans="2:2" s="20" customFormat="1">
      <c r="B330" s="26"/>
    </row>
    <row r="331" spans="2:2" s="20" customFormat="1">
      <c r="B331" s="26"/>
    </row>
    <row r="332" spans="2:2" s="20" customFormat="1">
      <c r="B332" s="26"/>
    </row>
    <row r="333" spans="2:2" s="20" customFormat="1">
      <c r="B333" s="26"/>
    </row>
    <row r="334" spans="2:2" s="20" customFormat="1">
      <c r="B334" s="26"/>
    </row>
    <row r="335" spans="2:2" s="20" customFormat="1">
      <c r="B335" s="26"/>
    </row>
    <row r="336" spans="2:2" s="20" customFormat="1">
      <c r="B336" s="26"/>
    </row>
    <row r="337" spans="2:2" s="20" customFormat="1">
      <c r="B337" s="26"/>
    </row>
    <row r="338" spans="2:2" s="20" customFormat="1">
      <c r="B338" s="26"/>
    </row>
    <row r="339" spans="2:2" s="20" customFormat="1">
      <c r="B339" s="26"/>
    </row>
    <row r="340" spans="2:2" s="20" customFormat="1">
      <c r="B340" s="26"/>
    </row>
    <row r="341" spans="2:2" s="20" customFormat="1">
      <c r="B341" s="26"/>
    </row>
    <row r="342" spans="2:2" s="20" customFormat="1">
      <c r="B342" s="26"/>
    </row>
    <row r="343" spans="2:2" s="20" customFormat="1">
      <c r="B343" s="26"/>
    </row>
    <row r="344" spans="2:2" s="20" customFormat="1">
      <c r="B344" s="26"/>
    </row>
    <row r="345" spans="2:2" s="20" customFormat="1">
      <c r="B345" s="26"/>
    </row>
    <row r="346" spans="2:2" s="20" customFormat="1">
      <c r="B346" s="26"/>
    </row>
    <row r="347" spans="2:2" s="20" customFormat="1">
      <c r="B347" s="26"/>
    </row>
    <row r="348" spans="2:2" s="20" customFormat="1">
      <c r="B348" s="26"/>
    </row>
    <row r="349" spans="2:2" s="20" customFormat="1">
      <c r="B349" s="26"/>
    </row>
    <row r="350" spans="2:2" s="20" customFormat="1">
      <c r="B350" s="26"/>
    </row>
    <row r="351" spans="2:2" s="20" customFormat="1">
      <c r="B351" s="26"/>
    </row>
    <row r="352" spans="2:2" s="20" customFormat="1">
      <c r="B352" s="26"/>
    </row>
    <row r="353" spans="2:2" s="20" customFormat="1">
      <c r="B353" s="26"/>
    </row>
    <row r="354" spans="2:2" s="20" customFormat="1">
      <c r="B354" s="26"/>
    </row>
    <row r="355" spans="2:2" s="20" customFormat="1">
      <c r="B355" s="26"/>
    </row>
    <row r="356" spans="2:2" s="20" customFormat="1">
      <c r="B356" s="26"/>
    </row>
    <row r="357" spans="2:2" s="20" customFormat="1">
      <c r="B357" s="26"/>
    </row>
    <row r="358" spans="2:2" s="20" customFormat="1">
      <c r="B358" s="26"/>
    </row>
    <row r="359" spans="2:2" s="20" customFormat="1">
      <c r="B359" s="26"/>
    </row>
    <row r="360" spans="2:2" s="20" customFormat="1">
      <c r="B360" s="26"/>
    </row>
    <row r="361" spans="2:2" s="20" customFormat="1">
      <c r="B361" s="26"/>
    </row>
    <row r="362" spans="2:2" s="20" customFormat="1">
      <c r="B362" s="26"/>
    </row>
    <row r="363" spans="2:2" s="20" customFormat="1">
      <c r="B363" s="26"/>
    </row>
    <row r="364" spans="2:2" s="20" customFormat="1">
      <c r="B364" s="26"/>
    </row>
    <row r="365" spans="2:2" s="20" customFormat="1">
      <c r="B365" s="26"/>
    </row>
    <row r="366" spans="2:2" s="20" customFormat="1">
      <c r="B366" s="26"/>
    </row>
    <row r="367" spans="2:2" s="20" customFormat="1">
      <c r="B367" s="26"/>
    </row>
    <row r="368" spans="2:2" s="20" customFormat="1">
      <c r="B368" s="26"/>
    </row>
    <row r="369" spans="2:2" s="20" customFormat="1">
      <c r="B369" s="26"/>
    </row>
    <row r="370" spans="2:2" s="20" customFormat="1">
      <c r="B370" s="26"/>
    </row>
    <row r="371" spans="2:2" s="20" customFormat="1">
      <c r="B371" s="26"/>
    </row>
    <row r="372" spans="2:2" s="20" customFormat="1">
      <c r="B372" s="26"/>
    </row>
    <row r="373" spans="2:2" s="20" customFormat="1">
      <c r="B373" s="26"/>
    </row>
    <row r="374" spans="2:2" s="20" customFormat="1">
      <c r="B374" s="26"/>
    </row>
    <row r="375" spans="2:2" s="20" customFormat="1">
      <c r="B375" s="26"/>
    </row>
    <row r="376" spans="2:2" s="20" customFormat="1">
      <c r="B376" s="26"/>
    </row>
    <row r="377" spans="2:2" s="20" customFormat="1">
      <c r="B377" s="26"/>
    </row>
    <row r="378" spans="2:2" s="20" customFormat="1">
      <c r="B378" s="26"/>
    </row>
    <row r="379" spans="2:2" s="20" customFormat="1">
      <c r="B379" s="26"/>
    </row>
    <row r="380" spans="2:2" s="20" customFormat="1">
      <c r="B380" s="26"/>
    </row>
    <row r="381" spans="2:2" s="20" customFormat="1">
      <c r="B381" s="26"/>
    </row>
    <row r="382" spans="2:2" s="20" customFormat="1">
      <c r="B382" s="26"/>
    </row>
    <row r="383" spans="2:2" s="20" customFormat="1">
      <c r="B383" s="26"/>
    </row>
    <row r="384" spans="2:2" s="20" customFormat="1">
      <c r="B384" s="26"/>
    </row>
    <row r="385" spans="2:2" s="20" customFormat="1">
      <c r="B385" s="26"/>
    </row>
    <row r="386" spans="2:2" s="20" customFormat="1">
      <c r="B386" s="26"/>
    </row>
    <row r="387" spans="2:2" s="20" customFormat="1">
      <c r="B387" s="26"/>
    </row>
    <row r="388" spans="2:2" s="20" customFormat="1">
      <c r="B388" s="26"/>
    </row>
    <row r="389" spans="2:2" s="20" customFormat="1">
      <c r="B389" s="26"/>
    </row>
    <row r="390" spans="2:2" s="20" customFormat="1">
      <c r="B390" s="26"/>
    </row>
    <row r="391" spans="2:2" s="20" customFormat="1">
      <c r="B391" s="26"/>
    </row>
    <row r="392" spans="2:2" s="20" customFormat="1">
      <c r="B392" s="26"/>
    </row>
    <row r="393" spans="2:2" s="20" customFormat="1">
      <c r="B393" s="26"/>
    </row>
    <row r="394" spans="2:2" s="20" customFormat="1">
      <c r="B394" s="26"/>
    </row>
    <row r="395" spans="2:2" s="20" customFormat="1">
      <c r="B395" s="26"/>
    </row>
    <row r="396" spans="2:2" s="20" customFormat="1">
      <c r="B396" s="26"/>
    </row>
    <row r="397" spans="2:2" s="20" customFormat="1">
      <c r="B397" s="26"/>
    </row>
    <row r="398" spans="2:2" s="20" customFormat="1">
      <c r="B398" s="26"/>
    </row>
    <row r="399" spans="2:2" s="20" customFormat="1">
      <c r="B399" s="26"/>
    </row>
    <row r="400" spans="2:2" s="20" customFormat="1">
      <c r="B400" s="26"/>
    </row>
    <row r="401" spans="2:2" s="20" customFormat="1">
      <c r="B401" s="26"/>
    </row>
    <row r="402" spans="2:2" s="20" customFormat="1">
      <c r="B402" s="26"/>
    </row>
    <row r="403" spans="2:2" s="20" customFormat="1">
      <c r="B403" s="26"/>
    </row>
    <row r="404" spans="2:2" s="20" customFormat="1">
      <c r="B404" s="26"/>
    </row>
    <row r="405" spans="2:2" s="20" customFormat="1">
      <c r="B405" s="26"/>
    </row>
    <row r="406" spans="2:2" s="20" customFormat="1">
      <c r="B406" s="26"/>
    </row>
    <row r="407" spans="2:2" s="20" customFormat="1">
      <c r="B407" s="26"/>
    </row>
    <row r="408" spans="2:2" s="20" customFormat="1">
      <c r="B408" s="26"/>
    </row>
    <row r="409" spans="2:2" s="20" customFormat="1">
      <c r="B409" s="26"/>
    </row>
    <row r="410" spans="2:2" s="20" customFormat="1">
      <c r="B410" s="26"/>
    </row>
    <row r="411" spans="2:2" s="20" customFormat="1">
      <c r="B411" s="26"/>
    </row>
    <row r="412" spans="2:2" s="20" customFormat="1">
      <c r="B412" s="26"/>
    </row>
    <row r="413" spans="2:2" s="20" customFormat="1">
      <c r="B413" s="26"/>
    </row>
    <row r="414" spans="2:2" s="20" customFormat="1">
      <c r="B414" s="26"/>
    </row>
    <row r="415" spans="2:2" s="20" customFormat="1">
      <c r="B415" s="26"/>
    </row>
    <row r="416" spans="2:2" s="20" customFormat="1">
      <c r="B416" s="26"/>
    </row>
    <row r="417" spans="2:2" s="20" customFormat="1">
      <c r="B417" s="26"/>
    </row>
    <row r="418" spans="2:2" s="20" customFormat="1">
      <c r="B418" s="26"/>
    </row>
    <row r="419" spans="2:2" s="20" customFormat="1">
      <c r="B419" s="26"/>
    </row>
    <row r="420" spans="2:2" s="20" customFormat="1">
      <c r="B420" s="26"/>
    </row>
    <row r="421" spans="2:2" s="20" customFormat="1">
      <c r="B421" s="26"/>
    </row>
    <row r="422" spans="2:2" s="20" customFormat="1">
      <c r="B422" s="26"/>
    </row>
    <row r="423" spans="2:2" s="20" customFormat="1">
      <c r="B423" s="26"/>
    </row>
    <row r="424" spans="2:2" s="20" customFormat="1">
      <c r="B424" s="26"/>
    </row>
    <row r="425" spans="2:2" s="20" customFormat="1">
      <c r="B425" s="26"/>
    </row>
    <row r="426" spans="2:2" s="20" customFormat="1">
      <c r="B426" s="26"/>
    </row>
    <row r="427" spans="2:2" s="20" customFormat="1">
      <c r="B427" s="26"/>
    </row>
    <row r="428" spans="2:2" s="20" customFormat="1">
      <c r="B428" s="26"/>
    </row>
    <row r="429" spans="2:2" s="20" customFormat="1">
      <c r="B429" s="26"/>
    </row>
    <row r="430" spans="2:2" s="20" customFormat="1">
      <c r="B430" s="26"/>
    </row>
    <row r="431" spans="2:2" s="20" customFormat="1">
      <c r="B431" s="26"/>
    </row>
    <row r="432" spans="2:2" s="20" customFormat="1">
      <c r="B432" s="26"/>
    </row>
    <row r="433" spans="1:17" s="20" customFormat="1">
      <c r="B433" s="26"/>
    </row>
    <row r="434" spans="1:17" s="20" customFormat="1">
      <c r="B434" s="26"/>
    </row>
    <row r="435" spans="1:17" s="20" customFormat="1">
      <c r="B435" s="26"/>
    </row>
    <row r="436" spans="1:17" s="20" customFormat="1">
      <c r="B436" s="26"/>
    </row>
    <row r="437" spans="1:17" s="20" customFormat="1">
      <c r="B437" s="26"/>
    </row>
    <row r="438" spans="1:17" s="20" customFormat="1">
      <c r="B438" s="26"/>
    </row>
    <row r="439" spans="1:17" s="20" customFormat="1">
      <c r="B439" s="26"/>
    </row>
    <row r="440" spans="1:17" s="20" customFormat="1">
      <c r="A440" s="15"/>
      <c r="B440" s="16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</row>
    <row r="441" spans="1:17" s="20" customFormat="1">
      <c r="A441" s="15"/>
      <c r="B441" s="16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</row>
    <row r="442" spans="1:17" s="20" customFormat="1">
      <c r="A442" s="15"/>
      <c r="B442" s="16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</row>
    <row r="443" spans="1:17" s="20" customFormat="1">
      <c r="A443" s="15"/>
      <c r="B443" s="16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</row>
    <row r="444" spans="1:17" s="20" customFormat="1">
      <c r="A444" s="15"/>
      <c r="B444" s="16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</row>
    <row r="445" spans="1:17" s="20" customFormat="1">
      <c r="A445" s="15"/>
      <c r="B445" s="16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</row>
    <row r="446" spans="1:17" s="20" customFormat="1">
      <c r="A446" s="15"/>
      <c r="B446" s="16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</row>
    <row r="447" spans="1:17" s="20" customFormat="1">
      <c r="A447" s="15"/>
      <c r="B447" s="16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</row>
    <row r="448" spans="1:17" s="20" customFormat="1">
      <c r="A448" s="15"/>
      <c r="B448" s="16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</row>
    <row r="449" spans="1:17" s="20" customFormat="1">
      <c r="A449" s="15"/>
      <c r="B449" s="16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</row>
  </sheetData>
  <sheetProtection algorithmName="SHA-512" hashValue="EcEa8HdZjyWbogaKqqpqwfMNayEdybVM0E2UWXNn4tZo3VZQUGxYgD+co+invvChR/pc6u35F/RvRpVfcsTsaQ==" saltValue="op2Q//ilD+sk3EJ34+OmGQ==" spinCount="100000" sheet="1" objects="1" scenarios="1"/>
  <protectedRanges>
    <protectedRange sqref="C2:C3" name="Range1"/>
  </protectedRanges>
  <mergeCells count="8">
    <mergeCell ref="A4:B4"/>
    <mergeCell ref="J5:L5"/>
    <mergeCell ref="N5:Q5"/>
    <mergeCell ref="Q1:S1"/>
    <mergeCell ref="F2:H2"/>
    <mergeCell ref="K2:M2"/>
    <mergeCell ref="K3:M3"/>
    <mergeCell ref="N3:O3"/>
  </mergeCells>
  <conditionalFormatting sqref="A39:A57">
    <cfRule type="duplicateValues" dxfId="0" priority="1"/>
  </conditionalFormatting>
  <dataValidations count="2">
    <dataValidation type="list" allowBlank="1" showInputMessage="1" showErrorMessage="1" sqref="K3:M3" xr:uid="{EE31BB5B-0B6A-4333-B915-D42FCB22923F}">
      <formula1>$A$66:$A$71</formula1>
    </dataValidation>
    <dataValidation type="list" allowBlank="1" showInputMessage="1" showErrorMessage="1" sqref="C4" xr:uid="{F027AC8E-482C-449E-BA23-FC035F815B11}">
      <formula1>$A$61:$A$65</formula1>
    </dataValidation>
  </dataValidations>
  <printOptions horizontalCentered="1"/>
  <pageMargins left="0.25" right="0.25" top="0.75" bottom="0.75" header="0.3" footer="0.3"/>
  <pageSetup scale="42" fitToHeight="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C780AA-F21B-4B48-848F-22D9B5A15EF2}">
          <x14:formula1>
            <xm:f>Royalty_Master!$B:$B</xm:f>
          </x14:formula1>
          <xm:sqref>C2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B7CAF-2FC9-4F7B-9966-F361D67766E9}">
  <dimension ref="A1:O104"/>
  <sheetViews>
    <sheetView topLeftCell="A54" workbookViewId="0">
      <selection sqref="A1:H1"/>
    </sheetView>
  </sheetViews>
  <sheetFormatPr defaultColWidth="8.85546875" defaultRowHeight="15"/>
  <cols>
    <col min="1" max="2" width="16.7109375" customWidth="1"/>
    <col min="3" max="3" width="25" customWidth="1"/>
    <col min="4" max="4" width="21.7109375" customWidth="1"/>
    <col min="5" max="5" width="5.42578125" customWidth="1"/>
    <col min="6" max="6" width="38.7109375" customWidth="1"/>
    <col min="7" max="7" width="17.42578125" customWidth="1"/>
    <col min="8" max="8" width="16.5703125" style="32" customWidth="1"/>
    <col min="9" max="9" width="6.28515625" customWidth="1"/>
    <col min="10" max="10" width="3.42578125" customWidth="1"/>
    <col min="11" max="11" width="14.140625" bestFit="1" customWidth="1"/>
    <col min="12" max="12" width="43.85546875" bestFit="1" customWidth="1"/>
    <col min="13" max="13" width="12.28515625" bestFit="1" customWidth="1"/>
    <col min="15" max="15" width="26.5703125" customWidth="1"/>
  </cols>
  <sheetData>
    <row r="1" spans="1:15" ht="21">
      <c r="A1" s="247" t="s">
        <v>2198</v>
      </c>
      <c r="B1" s="247"/>
      <c r="C1" s="247"/>
      <c r="D1" s="247"/>
      <c r="E1" s="247"/>
      <c r="F1" s="247"/>
      <c r="G1" s="247"/>
      <c r="H1" s="247"/>
      <c r="I1" s="2"/>
      <c r="J1" s="2"/>
      <c r="K1" s="70" t="s">
        <v>2199</v>
      </c>
      <c r="L1" s="70" t="s">
        <v>2200</v>
      </c>
      <c r="M1" s="70" t="s">
        <v>2201</v>
      </c>
      <c r="N1" s="71" t="s">
        <v>2202</v>
      </c>
      <c r="O1" s="2"/>
    </row>
    <row r="2" spans="1:15">
      <c r="A2" s="2"/>
      <c r="B2" s="2"/>
      <c r="C2" s="2"/>
      <c r="D2" s="2"/>
      <c r="E2" s="2"/>
      <c r="F2" s="2"/>
      <c r="G2" s="2"/>
      <c r="H2" s="4"/>
      <c r="I2" s="2"/>
      <c r="J2" s="2"/>
      <c r="K2" s="2"/>
      <c r="L2" s="2"/>
      <c r="M2" s="2"/>
      <c r="N2" s="2"/>
      <c r="O2" s="2"/>
    </row>
    <row r="3" spans="1:15">
      <c r="A3" s="248" t="s">
        <v>1866</v>
      </c>
      <c r="B3" s="249"/>
      <c r="C3" s="249"/>
      <c r="D3" s="249"/>
      <c r="E3" s="249"/>
      <c r="F3" s="249"/>
      <c r="G3" s="249"/>
      <c r="H3" s="250"/>
      <c r="I3" s="2"/>
      <c r="J3" s="2"/>
      <c r="K3" s="2"/>
      <c r="L3" s="2"/>
      <c r="M3" s="2"/>
      <c r="N3" s="2"/>
      <c r="O3" s="2"/>
    </row>
    <row r="4" spans="1:15">
      <c r="A4" s="251" t="s">
        <v>1867</v>
      </c>
      <c r="B4" s="252"/>
      <c r="C4" s="252"/>
      <c r="D4" s="253"/>
      <c r="E4" s="101"/>
      <c r="F4" s="251" t="s">
        <v>1868</v>
      </c>
      <c r="G4" s="253"/>
      <c r="H4" s="2"/>
      <c r="I4" s="2"/>
      <c r="J4" s="2"/>
      <c r="K4" s="73" t="s">
        <v>2203</v>
      </c>
      <c r="L4" s="73" t="s">
        <v>2204</v>
      </c>
      <c r="M4" s="73" t="s">
        <v>2205</v>
      </c>
      <c r="N4" s="74">
        <v>3</v>
      </c>
      <c r="O4" s="2"/>
    </row>
    <row r="5" spans="1:15">
      <c r="A5" s="75" t="s">
        <v>1869</v>
      </c>
      <c r="B5" s="75" t="s">
        <v>2206</v>
      </c>
      <c r="C5" s="251" t="s">
        <v>1870</v>
      </c>
      <c r="D5" s="253"/>
      <c r="E5" s="102"/>
      <c r="F5" s="76" t="s">
        <v>1871</v>
      </c>
      <c r="G5" s="75" t="s">
        <v>2206</v>
      </c>
      <c r="H5" s="4"/>
      <c r="I5" s="2"/>
      <c r="J5" s="2"/>
      <c r="K5" s="73" t="s">
        <v>2207</v>
      </c>
      <c r="L5" s="73" t="s">
        <v>2208</v>
      </c>
      <c r="M5" s="73" t="s">
        <v>2205</v>
      </c>
      <c r="N5" s="74">
        <v>5</v>
      </c>
      <c r="O5" s="2"/>
    </row>
    <row r="6" spans="1:15">
      <c r="A6" s="77" t="s">
        <v>2209</v>
      </c>
      <c r="B6" s="78">
        <v>3</v>
      </c>
      <c r="C6" s="254" t="s">
        <v>2210</v>
      </c>
      <c r="D6" s="255"/>
      <c r="E6" s="103"/>
      <c r="F6" s="79" t="s">
        <v>1872</v>
      </c>
      <c r="G6" s="78">
        <v>1.5</v>
      </c>
      <c r="H6" s="4"/>
      <c r="I6" s="2"/>
      <c r="J6" s="2"/>
      <c r="K6" s="73" t="s">
        <v>2211</v>
      </c>
      <c r="L6" s="73" t="s">
        <v>2212</v>
      </c>
      <c r="M6" s="73" t="s">
        <v>2205</v>
      </c>
      <c r="N6" s="74">
        <v>7</v>
      </c>
      <c r="O6" s="2"/>
    </row>
    <row r="7" spans="1:15">
      <c r="A7" s="77" t="s">
        <v>2213</v>
      </c>
      <c r="B7" s="78">
        <v>2</v>
      </c>
      <c r="C7" s="256"/>
      <c r="D7" s="257"/>
      <c r="E7" s="103"/>
      <c r="F7" s="79" t="s">
        <v>1873</v>
      </c>
      <c r="G7" s="78">
        <v>3</v>
      </c>
      <c r="H7" s="4"/>
      <c r="I7" s="2"/>
      <c r="J7" s="2"/>
      <c r="K7" s="73" t="s">
        <v>2214</v>
      </c>
      <c r="L7" s="73" t="s">
        <v>2215</v>
      </c>
      <c r="M7" s="73" t="s">
        <v>2216</v>
      </c>
      <c r="N7" s="74">
        <v>0</v>
      </c>
      <c r="O7" s="2"/>
    </row>
    <row r="8" spans="1:15">
      <c r="A8" s="77" t="s">
        <v>2217</v>
      </c>
      <c r="B8" s="78">
        <v>1.5</v>
      </c>
      <c r="C8" s="256"/>
      <c r="D8" s="257"/>
      <c r="E8" s="103"/>
      <c r="F8" s="79" t="s">
        <v>1874</v>
      </c>
      <c r="G8" s="78">
        <v>1.5</v>
      </c>
      <c r="H8" s="4"/>
      <c r="I8" s="2"/>
      <c r="J8" s="2"/>
      <c r="K8" s="73" t="s">
        <v>2218</v>
      </c>
      <c r="L8" s="73" t="s">
        <v>2219</v>
      </c>
      <c r="M8" s="73" t="s">
        <v>2216</v>
      </c>
      <c r="N8" s="74">
        <v>1.5</v>
      </c>
      <c r="O8" s="2"/>
    </row>
    <row r="9" spans="1:15">
      <c r="A9" s="80" t="s">
        <v>2220</v>
      </c>
      <c r="B9" s="78">
        <v>1.25</v>
      </c>
      <c r="C9" s="256"/>
      <c r="D9" s="257"/>
      <c r="E9" s="103"/>
      <c r="F9" s="79" t="s">
        <v>1876</v>
      </c>
      <c r="G9" s="78">
        <v>1.5</v>
      </c>
      <c r="H9" s="4"/>
      <c r="I9" s="2"/>
      <c r="J9" s="2"/>
      <c r="K9" s="73" t="s">
        <v>1029</v>
      </c>
      <c r="L9" s="73" t="s">
        <v>2221</v>
      </c>
      <c r="M9" s="73" t="s">
        <v>2222</v>
      </c>
      <c r="N9" s="74">
        <v>1.5</v>
      </c>
      <c r="O9" s="2"/>
    </row>
    <row r="10" spans="1:15">
      <c r="A10" s="80" t="s">
        <v>2015</v>
      </c>
      <c r="B10" s="78">
        <v>1</v>
      </c>
      <c r="C10" s="258"/>
      <c r="D10" s="259"/>
      <c r="E10" s="2"/>
      <c r="F10" s="4"/>
      <c r="G10" s="104"/>
      <c r="H10" s="4"/>
      <c r="I10" s="2"/>
      <c r="J10" s="2"/>
      <c r="K10" s="73" t="s">
        <v>2223</v>
      </c>
      <c r="L10" s="73" t="s">
        <v>2224</v>
      </c>
      <c r="M10" s="73" t="s">
        <v>2222</v>
      </c>
      <c r="N10" s="81">
        <v>1.5</v>
      </c>
      <c r="O10" s="2"/>
    </row>
    <row r="11" spans="1:15">
      <c r="A11" s="2"/>
      <c r="B11" s="104"/>
      <c r="C11" s="2"/>
      <c r="D11" s="2"/>
      <c r="E11" s="2"/>
      <c r="F11" s="2"/>
      <c r="G11" s="2"/>
      <c r="H11" s="4"/>
      <c r="I11" s="2"/>
      <c r="J11" s="2"/>
      <c r="K11" s="2"/>
      <c r="L11" s="2"/>
      <c r="M11" s="2"/>
      <c r="N11" s="2"/>
      <c r="O11" s="2"/>
    </row>
    <row r="12" spans="1:15">
      <c r="A12" s="248" t="s">
        <v>1810</v>
      </c>
      <c r="B12" s="249"/>
      <c r="C12" s="249"/>
      <c r="D12" s="249"/>
      <c r="E12" s="249"/>
      <c r="F12" s="249"/>
      <c r="G12" s="249"/>
      <c r="H12" s="250"/>
      <c r="I12" s="2"/>
      <c r="J12" s="2"/>
      <c r="K12" s="2"/>
      <c r="L12" s="2"/>
      <c r="M12" s="2"/>
      <c r="N12" s="2"/>
      <c r="O12" s="2"/>
    </row>
    <row r="13" spans="1:15">
      <c r="A13" s="251" t="s">
        <v>1867</v>
      </c>
      <c r="B13" s="252"/>
      <c r="C13" s="252"/>
      <c r="D13" s="253"/>
      <c r="E13" s="101"/>
      <c r="F13" s="251" t="s">
        <v>1868</v>
      </c>
      <c r="G13" s="253"/>
      <c r="H13" s="2"/>
      <c r="I13" s="2"/>
      <c r="J13" s="2"/>
      <c r="K13" s="73" t="s">
        <v>2225</v>
      </c>
      <c r="L13" s="73" t="s">
        <v>2226</v>
      </c>
      <c r="M13" s="73" t="s">
        <v>2227</v>
      </c>
      <c r="N13" s="74">
        <v>4</v>
      </c>
      <c r="O13" s="2"/>
    </row>
    <row r="14" spans="1:15">
      <c r="A14" s="82" t="s">
        <v>1869</v>
      </c>
      <c r="B14" s="75" t="s">
        <v>2206</v>
      </c>
      <c r="C14" s="251" t="s">
        <v>1870</v>
      </c>
      <c r="D14" s="253"/>
      <c r="E14" s="102"/>
      <c r="F14" s="72" t="s">
        <v>1871</v>
      </c>
      <c r="G14" s="75" t="s">
        <v>2206</v>
      </c>
      <c r="H14" s="4"/>
      <c r="I14" s="2"/>
      <c r="J14" s="2"/>
      <c r="K14" s="73" t="s">
        <v>2228</v>
      </c>
      <c r="L14" s="73" t="s">
        <v>2229</v>
      </c>
      <c r="M14" s="73" t="s">
        <v>2227</v>
      </c>
      <c r="N14" s="74">
        <v>5.5</v>
      </c>
      <c r="O14" s="2"/>
    </row>
    <row r="15" spans="1:15">
      <c r="A15" s="77" t="s">
        <v>1877</v>
      </c>
      <c r="B15" s="78">
        <v>4</v>
      </c>
      <c r="C15" s="260" t="s">
        <v>1878</v>
      </c>
      <c r="D15" s="261"/>
      <c r="E15" s="112"/>
      <c r="F15" s="79" t="s">
        <v>1879</v>
      </c>
      <c r="G15" s="78">
        <v>1.5</v>
      </c>
      <c r="H15" s="4"/>
      <c r="I15" s="2"/>
      <c r="J15" s="2"/>
      <c r="K15" s="73" t="s">
        <v>2230</v>
      </c>
      <c r="L15" s="73" t="s">
        <v>2231</v>
      </c>
      <c r="M15" s="73" t="s">
        <v>2222</v>
      </c>
      <c r="N15" s="74">
        <v>4</v>
      </c>
      <c r="O15" s="2"/>
    </row>
    <row r="16" spans="1:15">
      <c r="A16" s="110"/>
      <c r="B16" s="104"/>
      <c r="C16" s="111"/>
      <c r="D16" s="111"/>
      <c r="E16" s="103"/>
      <c r="F16" s="79" t="s">
        <v>2232</v>
      </c>
      <c r="G16" s="78">
        <v>1.5</v>
      </c>
      <c r="H16" s="4"/>
      <c r="I16" s="2"/>
      <c r="J16" s="2"/>
      <c r="K16" s="73" t="s">
        <v>1029</v>
      </c>
      <c r="L16" s="73" t="s">
        <v>2221</v>
      </c>
      <c r="M16" s="73" t="s">
        <v>2222</v>
      </c>
      <c r="N16" s="74">
        <v>1.5</v>
      </c>
      <c r="O16" s="2"/>
    </row>
    <row r="17" spans="1:15">
      <c r="A17" s="110"/>
      <c r="B17" s="104"/>
      <c r="C17" s="111"/>
      <c r="D17" s="111"/>
      <c r="E17" s="103"/>
      <c r="F17" s="79" t="s">
        <v>1880</v>
      </c>
      <c r="G17" s="78">
        <v>4</v>
      </c>
      <c r="H17" s="4"/>
      <c r="I17" s="2"/>
      <c r="J17" s="2"/>
      <c r="K17" s="2"/>
      <c r="L17" s="2"/>
      <c r="M17" s="2"/>
      <c r="N17" s="2"/>
      <c r="O17" s="2"/>
    </row>
    <row r="18" spans="1:15">
      <c r="A18" s="2"/>
      <c r="B18" s="2"/>
      <c r="C18" s="2"/>
      <c r="D18" s="2"/>
      <c r="E18" s="2"/>
      <c r="F18" s="2"/>
      <c r="G18" s="2"/>
      <c r="H18" s="4"/>
      <c r="I18" s="2"/>
      <c r="J18" s="2"/>
      <c r="K18" s="2"/>
      <c r="L18" s="2"/>
      <c r="M18" s="2"/>
      <c r="N18" s="2"/>
      <c r="O18" s="2"/>
    </row>
    <row r="19" spans="1:15">
      <c r="A19" s="244" t="s">
        <v>2233</v>
      </c>
      <c r="B19" s="245"/>
      <c r="C19" s="245"/>
      <c r="D19" s="245"/>
      <c r="E19" s="245"/>
      <c r="F19" s="245"/>
      <c r="G19" s="245"/>
      <c r="H19" s="246"/>
      <c r="I19" s="2"/>
      <c r="J19" s="2"/>
      <c r="K19" s="2"/>
      <c r="L19" s="2"/>
      <c r="M19" s="2"/>
      <c r="N19" s="2"/>
      <c r="O19" s="2"/>
    </row>
    <row r="20" spans="1:15">
      <c r="A20" s="251" t="s">
        <v>1867</v>
      </c>
      <c r="B20" s="253"/>
      <c r="C20" s="2"/>
      <c r="D20" s="2"/>
      <c r="E20" s="113"/>
      <c r="F20" s="251" t="s">
        <v>1868</v>
      </c>
      <c r="G20" s="253"/>
      <c r="H20" s="2"/>
      <c r="I20" s="2"/>
      <c r="J20" s="2"/>
      <c r="K20" s="2"/>
      <c r="L20" s="2"/>
      <c r="M20" s="2"/>
      <c r="N20" s="2"/>
      <c r="O20" s="2"/>
    </row>
    <row r="21" spans="1:15">
      <c r="A21" s="82" t="s">
        <v>1869</v>
      </c>
      <c r="B21" s="82" t="s">
        <v>2206</v>
      </c>
      <c r="C21" s="2"/>
      <c r="D21" s="2"/>
      <c r="E21" s="114"/>
      <c r="F21" s="82" t="s">
        <v>1871</v>
      </c>
      <c r="G21" s="82" t="s">
        <v>2206</v>
      </c>
      <c r="H21" s="4"/>
      <c r="I21" s="2"/>
      <c r="J21" s="2"/>
      <c r="K21" s="73" t="s">
        <v>2234</v>
      </c>
      <c r="L21" s="73" t="s">
        <v>2235</v>
      </c>
      <c r="M21" s="73" t="s">
        <v>2234</v>
      </c>
      <c r="N21" s="74">
        <v>4.5</v>
      </c>
      <c r="O21" s="2"/>
    </row>
    <row r="22" spans="1:15">
      <c r="A22" s="77" t="s">
        <v>2236</v>
      </c>
      <c r="B22" s="78">
        <v>4.5</v>
      </c>
      <c r="C22" s="273"/>
      <c r="D22" s="274"/>
      <c r="E22" s="2"/>
      <c r="F22" s="80" t="s">
        <v>1879</v>
      </c>
      <c r="G22" s="78">
        <v>1.5</v>
      </c>
      <c r="H22" s="4"/>
      <c r="I22" s="2"/>
      <c r="J22" s="2"/>
      <c r="K22" s="73" t="s">
        <v>2230</v>
      </c>
      <c r="L22" s="73" t="s">
        <v>2231</v>
      </c>
      <c r="M22" s="73" t="s">
        <v>2222</v>
      </c>
      <c r="N22" s="74">
        <v>4.5</v>
      </c>
      <c r="O22" s="2"/>
    </row>
    <row r="23" spans="1:15">
      <c r="A23" s="77" t="s">
        <v>2237</v>
      </c>
      <c r="B23" s="78">
        <v>4</v>
      </c>
      <c r="C23" s="273"/>
      <c r="D23" s="274"/>
      <c r="E23" s="2"/>
      <c r="F23" s="80" t="s">
        <v>1881</v>
      </c>
      <c r="G23" s="78">
        <v>4.5</v>
      </c>
      <c r="H23" s="4"/>
      <c r="I23" s="2"/>
      <c r="J23" s="2"/>
      <c r="K23" s="73" t="s">
        <v>1029</v>
      </c>
      <c r="L23" s="73" t="s">
        <v>2221</v>
      </c>
      <c r="M23" s="73" t="s">
        <v>2222</v>
      </c>
      <c r="N23" s="74">
        <v>1.5</v>
      </c>
      <c r="O23" s="2"/>
    </row>
    <row r="24" spans="1:15">
      <c r="A24" s="77" t="s">
        <v>1875</v>
      </c>
      <c r="B24" s="78">
        <v>3.5</v>
      </c>
      <c r="C24" s="273"/>
      <c r="D24" s="274"/>
      <c r="E24" s="2"/>
      <c r="F24" s="4"/>
      <c r="G24" s="104"/>
      <c r="H24" s="4"/>
      <c r="I24" s="2"/>
      <c r="J24" s="2"/>
      <c r="K24" s="2"/>
      <c r="L24" s="2"/>
      <c r="M24" s="2"/>
      <c r="N24" s="2"/>
      <c r="O24" s="2"/>
    </row>
    <row r="25" spans="1:15">
      <c r="A25" s="2"/>
      <c r="B25" s="2"/>
      <c r="C25" s="2"/>
      <c r="D25" s="2"/>
      <c r="E25" s="2"/>
      <c r="F25" s="2"/>
      <c r="G25" s="2"/>
      <c r="H25" s="4"/>
      <c r="I25" s="2"/>
      <c r="J25" s="2"/>
      <c r="K25" s="2"/>
      <c r="L25" s="2"/>
      <c r="M25" s="2"/>
      <c r="N25" s="2"/>
      <c r="O25" s="2"/>
    </row>
    <row r="26" spans="1:15">
      <c r="A26" s="248" t="s">
        <v>1850</v>
      </c>
      <c r="B26" s="249"/>
      <c r="C26" s="249"/>
      <c r="D26" s="249"/>
      <c r="E26" s="249"/>
      <c r="F26" s="249"/>
      <c r="G26" s="249"/>
      <c r="H26" s="250"/>
      <c r="I26" s="2"/>
      <c r="J26" s="2"/>
      <c r="K26" s="2"/>
      <c r="L26" s="2"/>
      <c r="M26" s="2"/>
      <c r="N26" s="124"/>
      <c r="O26" s="2"/>
    </row>
    <row r="27" spans="1:15">
      <c r="A27" s="75" t="s">
        <v>1869</v>
      </c>
      <c r="B27" s="75" t="s">
        <v>2206</v>
      </c>
      <c r="C27" s="251" t="s">
        <v>1882</v>
      </c>
      <c r="D27" s="252"/>
      <c r="E27" s="253"/>
      <c r="F27" s="82" t="s">
        <v>1883</v>
      </c>
      <c r="G27" s="82" t="s">
        <v>1884</v>
      </c>
      <c r="H27" s="82" t="s">
        <v>1885</v>
      </c>
      <c r="I27" s="2"/>
      <c r="J27" s="2"/>
      <c r="K27" s="73" t="s">
        <v>2238</v>
      </c>
      <c r="L27" s="73" t="s">
        <v>2239</v>
      </c>
      <c r="M27" s="73" t="s">
        <v>2240</v>
      </c>
      <c r="N27" s="74">
        <v>3</v>
      </c>
      <c r="O27" s="2"/>
    </row>
    <row r="28" spans="1:15">
      <c r="A28" s="83" t="s">
        <v>1877</v>
      </c>
      <c r="B28" s="84">
        <v>2</v>
      </c>
      <c r="C28" s="262" t="s">
        <v>2241</v>
      </c>
      <c r="D28" s="263"/>
      <c r="E28" s="264"/>
      <c r="F28" s="83" t="s">
        <v>1887</v>
      </c>
      <c r="G28" s="265" t="s">
        <v>1888</v>
      </c>
      <c r="H28" s="4"/>
      <c r="I28" s="2"/>
      <c r="J28" s="2"/>
      <c r="K28" s="73" t="s">
        <v>2242</v>
      </c>
      <c r="L28" s="73" t="s">
        <v>2243</v>
      </c>
      <c r="M28" s="73" t="s">
        <v>2240</v>
      </c>
      <c r="N28" s="74">
        <v>5.5</v>
      </c>
      <c r="O28" s="2"/>
    </row>
    <row r="29" spans="1:15">
      <c r="A29" s="268" t="s">
        <v>1886</v>
      </c>
      <c r="B29" s="84">
        <v>3</v>
      </c>
      <c r="C29" s="262" t="s">
        <v>2244</v>
      </c>
      <c r="D29" s="263"/>
      <c r="E29" s="264"/>
      <c r="F29" s="83" t="s">
        <v>2016</v>
      </c>
      <c r="G29" s="266"/>
      <c r="H29" s="4"/>
      <c r="I29" s="2"/>
      <c r="J29" s="2"/>
      <c r="K29" s="2"/>
      <c r="L29" s="2"/>
      <c r="M29" s="2"/>
      <c r="N29" s="2"/>
      <c r="O29" s="2"/>
    </row>
    <row r="30" spans="1:15">
      <c r="A30" s="269"/>
      <c r="B30" s="84">
        <v>5.5</v>
      </c>
      <c r="C30" s="270" t="s">
        <v>1889</v>
      </c>
      <c r="D30" s="271"/>
      <c r="E30" s="272"/>
      <c r="F30" s="83" t="s">
        <v>1890</v>
      </c>
      <c r="G30" s="267"/>
      <c r="H30" s="4"/>
      <c r="I30" s="2"/>
      <c r="J30" s="2"/>
      <c r="K30" s="73" t="s">
        <v>2245</v>
      </c>
      <c r="L30" s="73" t="s">
        <v>2246</v>
      </c>
      <c r="M30" s="73" t="s">
        <v>2240</v>
      </c>
      <c r="N30" s="74">
        <v>4.5</v>
      </c>
      <c r="O30" s="2"/>
    </row>
    <row r="31" spans="1:15">
      <c r="A31" s="116"/>
      <c r="B31" s="117"/>
      <c r="C31" s="118"/>
      <c r="D31" s="118"/>
      <c r="E31" s="118"/>
      <c r="F31" s="116"/>
      <c r="G31" s="117"/>
      <c r="H31" s="4"/>
      <c r="I31" s="2"/>
      <c r="J31" s="2"/>
      <c r="K31" s="73" t="s">
        <v>2247</v>
      </c>
      <c r="L31" s="73" t="s">
        <v>2248</v>
      </c>
      <c r="M31" s="73" t="s">
        <v>2240</v>
      </c>
      <c r="N31" s="81">
        <v>10.5</v>
      </c>
      <c r="O31" s="2"/>
    </row>
    <row r="32" spans="1:15">
      <c r="A32" s="278" t="s">
        <v>1886</v>
      </c>
      <c r="B32" s="78">
        <v>4.5</v>
      </c>
      <c r="C32" s="260" t="s">
        <v>1891</v>
      </c>
      <c r="D32" s="280"/>
      <c r="E32" s="261"/>
      <c r="F32" s="80" t="s">
        <v>1887</v>
      </c>
      <c r="G32" s="281" t="s">
        <v>2029</v>
      </c>
      <c r="H32" s="4"/>
      <c r="I32" s="2"/>
      <c r="J32" s="2"/>
      <c r="K32" s="2"/>
      <c r="L32" s="2"/>
      <c r="M32" s="2"/>
      <c r="N32" s="2"/>
      <c r="O32" s="2"/>
    </row>
    <row r="33" spans="1:15">
      <c r="A33" s="279"/>
      <c r="B33" s="78">
        <v>10.5</v>
      </c>
      <c r="C33" s="283" t="s">
        <v>1892</v>
      </c>
      <c r="D33" s="284"/>
      <c r="E33" s="285"/>
      <c r="F33" s="80" t="s">
        <v>1890</v>
      </c>
      <c r="G33" s="282"/>
      <c r="H33" s="4"/>
      <c r="I33" s="2"/>
      <c r="J33" s="2"/>
      <c r="K33" s="73" t="s">
        <v>2249</v>
      </c>
      <c r="L33" s="73" t="s">
        <v>2250</v>
      </c>
      <c r="M33" s="73" t="s">
        <v>2240</v>
      </c>
      <c r="N33" s="74">
        <v>5</v>
      </c>
      <c r="O33" s="2"/>
    </row>
    <row r="34" spans="1:15">
      <c r="A34" s="116"/>
      <c r="B34" s="117"/>
      <c r="C34" s="118"/>
      <c r="D34" s="118"/>
      <c r="E34" s="118"/>
      <c r="F34" s="116"/>
      <c r="G34" s="117"/>
      <c r="H34" s="4"/>
      <c r="I34" s="2"/>
      <c r="J34" s="2"/>
      <c r="K34" s="73" t="s">
        <v>2251</v>
      </c>
      <c r="L34" s="73" t="s">
        <v>2252</v>
      </c>
      <c r="M34" s="73" t="s">
        <v>2240</v>
      </c>
      <c r="N34" s="81">
        <v>12.5</v>
      </c>
      <c r="O34" s="2"/>
    </row>
    <row r="35" spans="1:15">
      <c r="A35" s="268" t="s">
        <v>1886</v>
      </c>
      <c r="B35" s="84">
        <v>5</v>
      </c>
      <c r="C35" s="262" t="s">
        <v>1893</v>
      </c>
      <c r="D35" s="263"/>
      <c r="E35" s="264"/>
      <c r="F35" s="83" t="s">
        <v>1887</v>
      </c>
      <c r="G35" s="286" t="s">
        <v>2029</v>
      </c>
      <c r="H35" s="4"/>
      <c r="I35" s="2"/>
      <c r="J35" s="2"/>
      <c r="K35" s="2"/>
      <c r="L35" s="2"/>
      <c r="M35" s="2"/>
      <c r="N35" s="2"/>
      <c r="O35" s="2"/>
    </row>
    <row r="36" spans="1:15">
      <c r="A36" s="269"/>
      <c r="B36" s="84">
        <v>12.5</v>
      </c>
      <c r="C36" s="270" t="s">
        <v>1894</v>
      </c>
      <c r="D36" s="271"/>
      <c r="E36" s="272"/>
      <c r="F36" s="83" t="s">
        <v>1890</v>
      </c>
      <c r="G36" s="287"/>
      <c r="H36" s="4"/>
      <c r="I36" s="2"/>
      <c r="J36" s="2"/>
      <c r="K36" s="73" t="s">
        <v>2253</v>
      </c>
      <c r="L36" s="73" t="s">
        <v>2254</v>
      </c>
      <c r="M36" s="73" t="s">
        <v>2240</v>
      </c>
      <c r="N36" s="74">
        <v>5</v>
      </c>
      <c r="O36" s="2"/>
    </row>
    <row r="37" spans="1:15">
      <c r="A37" s="116"/>
      <c r="B37" s="117"/>
      <c r="C37" s="118"/>
      <c r="D37" s="118"/>
      <c r="E37" s="118"/>
      <c r="F37" s="116"/>
      <c r="G37" s="117"/>
      <c r="H37" s="4"/>
      <c r="I37" s="2"/>
      <c r="J37" s="2"/>
      <c r="K37" s="73" t="s">
        <v>2255</v>
      </c>
      <c r="L37" s="73" t="s">
        <v>2256</v>
      </c>
      <c r="M37" s="73" t="s">
        <v>2240</v>
      </c>
      <c r="N37" s="81">
        <v>12.5</v>
      </c>
      <c r="O37" s="2"/>
    </row>
    <row r="38" spans="1:15">
      <c r="A38" s="278" t="s">
        <v>1886</v>
      </c>
      <c r="B38" s="78">
        <v>5</v>
      </c>
      <c r="C38" s="260" t="s">
        <v>1895</v>
      </c>
      <c r="D38" s="280"/>
      <c r="E38" s="261"/>
      <c r="F38" s="80" t="s">
        <v>1887</v>
      </c>
      <c r="G38" s="281" t="s">
        <v>2029</v>
      </c>
      <c r="H38" s="4"/>
      <c r="I38" s="2"/>
      <c r="J38" s="2"/>
      <c r="K38" s="2"/>
      <c r="L38" s="2"/>
      <c r="M38" s="2"/>
      <c r="N38" s="2"/>
      <c r="O38" s="2"/>
    </row>
    <row r="39" spans="1:15">
      <c r="A39" s="279"/>
      <c r="B39" s="78">
        <v>12.5</v>
      </c>
      <c r="C39" s="283" t="s">
        <v>1896</v>
      </c>
      <c r="D39" s="284"/>
      <c r="E39" s="285"/>
      <c r="F39" s="80" t="s">
        <v>1890</v>
      </c>
      <c r="G39" s="282"/>
      <c r="H39" s="4"/>
      <c r="I39" s="2"/>
      <c r="J39" s="2"/>
      <c r="K39" s="73" t="s">
        <v>2257</v>
      </c>
      <c r="L39" s="73" t="s">
        <v>2258</v>
      </c>
      <c r="M39" s="73" t="s">
        <v>2240</v>
      </c>
      <c r="N39" s="81">
        <v>7.5</v>
      </c>
      <c r="O39" s="2"/>
    </row>
    <row r="40" spans="1:15">
      <c r="A40" s="116"/>
      <c r="B40" s="117"/>
      <c r="C40" s="118"/>
      <c r="D40" s="118"/>
      <c r="E40" s="118"/>
      <c r="F40" s="116"/>
      <c r="G40" s="117"/>
      <c r="H40" s="115"/>
      <c r="I40" s="2"/>
      <c r="J40" s="2"/>
      <c r="K40" s="85" t="s">
        <v>2259</v>
      </c>
      <c r="L40" s="85" t="s">
        <v>2260</v>
      </c>
      <c r="M40" s="85" t="s">
        <v>2240</v>
      </c>
      <c r="N40" s="86">
        <v>12.5</v>
      </c>
      <c r="O40" s="2"/>
    </row>
    <row r="41" spans="1:15">
      <c r="A41" s="83" t="s">
        <v>1886</v>
      </c>
      <c r="B41" s="84">
        <v>7.5</v>
      </c>
      <c r="C41" s="262" t="s">
        <v>1897</v>
      </c>
      <c r="D41" s="263"/>
      <c r="E41" s="264"/>
      <c r="F41" s="83" t="s">
        <v>1887</v>
      </c>
      <c r="G41" s="87" t="s">
        <v>1898</v>
      </c>
      <c r="H41" s="83" t="s">
        <v>1899</v>
      </c>
      <c r="I41" s="2"/>
      <c r="J41" s="2"/>
      <c r="K41" s="2"/>
      <c r="L41" s="2"/>
      <c r="M41" s="2"/>
      <c r="N41" s="2"/>
      <c r="O41" s="2"/>
    </row>
    <row r="42" spans="1:15">
      <c r="A42" s="6"/>
      <c r="B42" s="2"/>
      <c r="C42" s="2"/>
      <c r="D42" s="2"/>
      <c r="E42" s="2"/>
      <c r="F42" s="2"/>
      <c r="G42" s="2"/>
      <c r="H42" s="4"/>
      <c r="I42" s="2"/>
      <c r="J42" s="2"/>
      <c r="K42" s="2"/>
      <c r="L42" s="2"/>
      <c r="M42" s="2"/>
      <c r="N42" s="2"/>
      <c r="O42" s="2"/>
    </row>
    <row r="43" spans="1:15">
      <c r="A43" s="88" t="s">
        <v>2261</v>
      </c>
      <c r="B43" s="89">
        <v>8</v>
      </c>
      <c r="C43" s="275" t="s">
        <v>2262</v>
      </c>
      <c r="D43" s="276"/>
      <c r="E43" s="277"/>
      <c r="F43" s="88" t="s">
        <v>2263</v>
      </c>
      <c r="G43" s="90" t="s">
        <v>2027</v>
      </c>
      <c r="H43" s="88" t="s">
        <v>1899</v>
      </c>
      <c r="I43" s="2"/>
      <c r="J43" s="2"/>
      <c r="K43" s="2"/>
      <c r="L43" s="2"/>
      <c r="M43" s="2"/>
      <c r="N43" s="2"/>
      <c r="O43" s="2"/>
    </row>
    <row r="44" spans="1:15">
      <c r="A44" s="6"/>
      <c r="B44" s="2"/>
      <c r="C44" s="2"/>
      <c r="D44" s="2"/>
      <c r="E44" s="2"/>
      <c r="F44" s="2"/>
      <c r="G44" s="2"/>
      <c r="H44" s="4"/>
      <c r="I44" s="2"/>
      <c r="J44" s="2"/>
      <c r="K44" s="2"/>
      <c r="L44" s="2"/>
      <c r="M44" s="2"/>
      <c r="N44" s="2"/>
      <c r="O44" s="2"/>
    </row>
    <row r="45" spans="1:15">
      <c r="A45" s="248" t="s">
        <v>1900</v>
      </c>
      <c r="B45" s="249"/>
      <c r="C45" s="249"/>
      <c r="D45" s="249"/>
      <c r="E45" s="249"/>
      <c r="F45" s="249"/>
      <c r="G45" s="249"/>
      <c r="H45" s="250"/>
      <c r="I45" s="2"/>
      <c r="J45" s="2"/>
      <c r="K45" s="2"/>
      <c r="L45" s="2"/>
      <c r="M45" s="2"/>
      <c r="N45" s="2"/>
      <c r="O45" s="2"/>
    </row>
    <row r="46" spans="1:15">
      <c r="A46" s="75" t="s">
        <v>1869</v>
      </c>
      <c r="B46" s="75" t="s">
        <v>2206</v>
      </c>
      <c r="C46" s="251" t="s">
        <v>1882</v>
      </c>
      <c r="D46" s="252"/>
      <c r="E46" s="253"/>
      <c r="F46" s="82" t="s">
        <v>2264</v>
      </c>
      <c r="G46" s="91" t="s">
        <v>1884</v>
      </c>
      <c r="H46" s="91" t="s">
        <v>1885</v>
      </c>
      <c r="I46" s="2"/>
      <c r="J46" s="2"/>
      <c r="K46" s="2"/>
      <c r="L46" s="2"/>
      <c r="M46" s="2"/>
      <c r="N46" s="2"/>
      <c r="O46" s="2"/>
    </row>
    <row r="47" spans="1:15">
      <c r="A47" s="83" t="s">
        <v>2265</v>
      </c>
      <c r="B47" s="84">
        <v>6</v>
      </c>
      <c r="C47" s="262" t="s">
        <v>2039</v>
      </c>
      <c r="D47" s="263"/>
      <c r="E47" s="264"/>
      <c r="F47" s="83" t="s">
        <v>1902</v>
      </c>
      <c r="G47" s="288" t="s">
        <v>2266</v>
      </c>
      <c r="H47" s="83" t="s">
        <v>1901</v>
      </c>
      <c r="I47" s="2"/>
      <c r="J47" s="2"/>
      <c r="K47" s="73" t="s">
        <v>2267</v>
      </c>
      <c r="L47" s="73" t="s">
        <v>2268</v>
      </c>
      <c r="M47" s="73" t="s">
        <v>2269</v>
      </c>
      <c r="N47" s="81">
        <v>6</v>
      </c>
      <c r="O47" s="112"/>
    </row>
    <row r="48" spans="1:15">
      <c r="A48" s="83"/>
      <c r="B48" s="84"/>
      <c r="C48" s="270" t="s">
        <v>2038</v>
      </c>
      <c r="D48" s="271"/>
      <c r="E48" s="272"/>
      <c r="F48" s="83" t="s">
        <v>2270</v>
      </c>
      <c r="G48" s="289"/>
      <c r="H48" s="83"/>
      <c r="I48" s="2"/>
      <c r="J48" s="2"/>
      <c r="K48" s="2"/>
      <c r="L48" s="2"/>
      <c r="M48" s="2"/>
      <c r="N48" s="2"/>
      <c r="O48" s="2"/>
    </row>
    <row r="49" spans="1:15">
      <c r="A49" s="80" t="s">
        <v>2265</v>
      </c>
      <c r="B49" s="78">
        <v>8</v>
      </c>
      <c r="C49" s="260" t="s">
        <v>2037</v>
      </c>
      <c r="D49" s="280"/>
      <c r="E49" s="261"/>
      <c r="F49" s="80" t="s">
        <v>2028</v>
      </c>
      <c r="G49" s="290" t="s">
        <v>2266</v>
      </c>
      <c r="H49" s="80" t="s">
        <v>1901</v>
      </c>
      <c r="I49" s="105" t="s">
        <v>2271</v>
      </c>
      <c r="J49" s="2"/>
      <c r="K49" s="73" t="s">
        <v>2272</v>
      </c>
      <c r="L49" s="73" t="s">
        <v>2273</v>
      </c>
      <c r="M49" s="73" t="s">
        <v>2269</v>
      </c>
      <c r="N49" s="74">
        <v>8</v>
      </c>
      <c r="O49" s="2"/>
    </row>
    <row r="50" spans="1:15">
      <c r="A50" s="80"/>
      <c r="B50" s="78"/>
      <c r="C50" s="292" t="s">
        <v>2274</v>
      </c>
      <c r="D50" s="293"/>
      <c r="E50" s="294"/>
      <c r="F50" s="80" t="s">
        <v>2275</v>
      </c>
      <c r="G50" s="291"/>
      <c r="H50" s="92"/>
      <c r="I50" s="106"/>
      <c r="J50" s="107"/>
      <c r="K50" s="2"/>
      <c r="L50" s="2"/>
      <c r="M50" s="2"/>
      <c r="N50" s="2"/>
      <c r="O50" s="2"/>
    </row>
    <row r="51" spans="1:15">
      <c r="A51" s="116"/>
      <c r="B51" s="117"/>
      <c r="C51" s="118"/>
      <c r="D51" s="118"/>
      <c r="E51" s="118"/>
      <c r="F51" s="116"/>
      <c r="G51" s="117"/>
      <c r="H51" s="116"/>
      <c r="I51" s="108"/>
      <c r="J51" s="2"/>
      <c r="K51" s="2"/>
      <c r="L51" s="2"/>
      <c r="M51" s="2"/>
      <c r="N51" s="2"/>
      <c r="O51" s="2"/>
    </row>
    <row r="52" spans="1:15">
      <c r="A52" s="83" t="s">
        <v>2265</v>
      </c>
      <c r="B52" s="84">
        <v>8</v>
      </c>
      <c r="C52" s="262" t="s">
        <v>2036</v>
      </c>
      <c r="D52" s="263"/>
      <c r="E52" s="264"/>
      <c r="F52" s="83" t="s">
        <v>2028</v>
      </c>
      <c r="G52" s="93" t="s">
        <v>1903</v>
      </c>
      <c r="H52" s="83" t="s">
        <v>1901</v>
      </c>
      <c r="I52" s="105" t="s">
        <v>2271</v>
      </c>
      <c r="J52" s="2"/>
      <c r="K52" s="73" t="s">
        <v>2276</v>
      </c>
      <c r="L52" s="73" t="s">
        <v>2277</v>
      </c>
      <c r="M52" s="73" t="s">
        <v>2269</v>
      </c>
      <c r="N52" s="94">
        <v>8</v>
      </c>
      <c r="O52" s="2"/>
    </row>
    <row r="53" spans="1:15">
      <c r="A53" s="83"/>
      <c r="B53" s="84"/>
      <c r="C53" s="270" t="s">
        <v>2278</v>
      </c>
      <c r="D53" s="271"/>
      <c r="E53" s="272"/>
      <c r="F53" s="83" t="s">
        <v>2279</v>
      </c>
      <c r="G53" s="95"/>
      <c r="H53" s="83"/>
      <c r="I53" s="106"/>
      <c r="J53" s="107"/>
      <c r="K53" s="2"/>
      <c r="L53" s="2"/>
      <c r="M53" s="2"/>
      <c r="N53" s="2"/>
      <c r="O53" s="2"/>
    </row>
    <row r="54" spans="1:15">
      <c r="A54" s="116"/>
      <c r="B54" s="117"/>
      <c r="C54" s="118"/>
      <c r="D54" s="118"/>
      <c r="E54" s="118"/>
      <c r="F54" s="116"/>
      <c r="G54" s="117"/>
      <c r="H54" s="116"/>
      <c r="I54" s="108"/>
      <c r="J54" s="2"/>
      <c r="K54" s="2"/>
      <c r="L54" s="2"/>
      <c r="M54" s="2"/>
      <c r="N54" s="2"/>
      <c r="O54" s="2"/>
    </row>
    <row r="55" spans="1:15">
      <c r="A55" s="80" t="s">
        <v>2265</v>
      </c>
      <c r="B55" s="78">
        <v>8.5</v>
      </c>
      <c r="C55" s="260" t="s">
        <v>2035</v>
      </c>
      <c r="D55" s="280"/>
      <c r="E55" s="261"/>
      <c r="F55" s="80" t="s">
        <v>1902</v>
      </c>
      <c r="G55" s="96" t="s">
        <v>2027</v>
      </c>
      <c r="H55" s="80" t="s">
        <v>1901</v>
      </c>
      <c r="I55" s="105" t="s">
        <v>2271</v>
      </c>
      <c r="J55" s="2"/>
      <c r="K55" s="73" t="s">
        <v>2280</v>
      </c>
      <c r="L55" s="73" t="s">
        <v>2281</v>
      </c>
      <c r="M55" s="73" t="s">
        <v>2269</v>
      </c>
      <c r="N55" s="74">
        <v>8.5</v>
      </c>
      <c r="O55" s="2"/>
    </row>
    <row r="56" spans="1:15">
      <c r="A56" s="80"/>
      <c r="B56" s="78"/>
      <c r="C56" s="283" t="s">
        <v>2034</v>
      </c>
      <c r="D56" s="284"/>
      <c r="E56" s="285"/>
      <c r="F56" s="80" t="s">
        <v>2282</v>
      </c>
      <c r="G56" s="96"/>
      <c r="H56" s="80"/>
      <c r="I56" s="109"/>
      <c r="J56" s="107"/>
      <c r="K56" s="2"/>
      <c r="L56" s="2"/>
      <c r="M56" s="2"/>
      <c r="N56" s="2"/>
      <c r="O56" s="2"/>
    </row>
    <row r="57" spans="1:15">
      <c r="A57" s="83" t="s">
        <v>2265</v>
      </c>
      <c r="B57" s="84">
        <v>15</v>
      </c>
      <c r="C57" s="262" t="s">
        <v>2033</v>
      </c>
      <c r="D57" s="263"/>
      <c r="E57" s="264"/>
      <c r="F57" s="83" t="s">
        <v>2028</v>
      </c>
      <c r="G57" s="87" t="s">
        <v>2029</v>
      </c>
      <c r="H57" s="83" t="s">
        <v>1901</v>
      </c>
      <c r="I57" s="2"/>
      <c r="J57" s="2"/>
      <c r="K57" s="73" t="s">
        <v>2283</v>
      </c>
      <c r="L57" s="73" t="s">
        <v>2284</v>
      </c>
      <c r="M57" s="73" t="s">
        <v>2269</v>
      </c>
      <c r="N57" s="74">
        <v>15</v>
      </c>
      <c r="O57" s="2"/>
    </row>
    <row r="58" spans="1:15">
      <c r="A58" s="83"/>
      <c r="B58" s="84"/>
      <c r="C58" s="270" t="s">
        <v>2285</v>
      </c>
      <c r="D58" s="271"/>
      <c r="E58" s="272"/>
      <c r="F58" s="83" t="s">
        <v>2286</v>
      </c>
      <c r="G58" s="84"/>
      <c r="H58" s="83"/>
      <c r="I58" s="2"/>
      <c r="J58" s="2"/>
      <c r="K58" s="2"/>
      <c r="L58" s="2"/>
      <c r="M58" s="2"/>
      <c r="N58" s="2"/>
      <c r="O58" s="2"/>
    </row>
    <row r="59" spans="1:15" ht="15" customHeight="1">
      <c r="A59" s="116"/>
      <c r="B59" s="117"/>
      <c r="C59" s="118"/>
      <c r="D59" s="118"/>
      <c r="E59" s="118"/>
      <c r="F59" s="116"/>
      <c r="G59" s="117"/>
      <c r="H59" s="116"/>
      <c r="I59" s="2"/>
      <c r="J59" s="2"/>
      <c r="K59" s="2"/>
      <c r="L59" s="2"/>
      <c r="M59" s="2"/>
      <c r="N59" s="2"/>
      <c r="O59" s="2"/>
    </row>
    <row r="60" spans="1:15">
      <c r="A60" s="80" t="s">
        <v>2265</v>
      </c>
      <c r="B60" s="78">
        <v>4</v>
      </c>
      <c r="C60" s="260" t="s">
        <v>2032</v>
      </c>
      <c r="D60" s="280"/>
      <c r="E60" s="261"/>
      <c r="F60" s="80" t="s">
        <v>1902</v>
      </c>
      <c r="G60" s="97" t="s">
        <v>1903</v>
      </c>
      <c r="H60" s="80" t="s">
        <v>1901</v>
      </c>
      <c r="I60" s="2"/>
      <c r="J60" s="2"/>
      <c r="K60" s="73" t="s">
        <v>2287</v>
      </c>
      <c r="L60" s="73" t="s">
        <v>2288</v>
      </c>
      <c r="M60" s="73" t="s">
        <v>2269</v>
      </c>
      <c r="N60" s="81">
        <v>4</v>
      </c>
      <c r="O60" s="2"/>
    </row>
    <row r="61" spans="1:15">
      <c r="A61" s="80"/>
      <c r="B61" s="78"/>
      <c r="C61" s="283" t="s">
        <v>2289</v>
      </c>
      <c r="D61" s="284"/>
      <c r="E61" s="285"/>
      <c r="F61" s="80" t="s">
        <v>2290</v>
      </c>
      <c r="G61" s="78"/>
      <c r="H61" s="80"/>
      <c r="I61" s="2"/>
      <c r="J61" s="2"/>
      <c r="K61" s="2"/>
      <c r="L61" s="2"/>
      <c r="M61" s="2"/>
      <c r="N61" s="2"/>
      <c r="O61" s="2"/>
    </row>
    <row r="62" spans="1:15">
      <c r="A62" s="83" t="s">
        <v>2265</v>
      </c>
      <c r="B62" s="84">
        <v>6</v>
      </c>
      <c r="C62" s="298" t="s">
        <v>2291</v>
      </c>
      <c r="D62" s="299"/>
      <c r="E62" s="300"/>
      <c r="F62" s="83" t="s">
        <v>2028</v>
      </c>
      <c r="G62" s="87" t="s">
        <v>1903</v>
      </c>
      <c r="H62" s="83" t="s">
        <v>1901</v>
      </c>
      <c r="I62" s="2"/>
      <c r="J62" s="2"/>
      <c r="K62" s="73" t="s">
        <v>2292</v>
      </c>
      <c r="L62" s="73" t="s">
        <v>2293</v>
      </c>
      <c r="M62" s="73" t="s">
        <v>2269</v>
      </c>
      <c r="N62" s="81">
        <v>6</v>
      </c>
      <c r="O62" s="2"/>
    </row>
    <row r="63" spans="1:15">
      <c r="A63" s="83"/>
      <c r="B63" s="84"/>
      <c r="C63" s="301" t="s">
        <v>2289</v>
      </c>
      <c r="D63" s="302"/>
      <c r="E63" s="303"/>
      <c r="F63" s="83" t="s">
        <v>2294</v>
      </c>
      <c r="G63" s="87"/>
      <c r="H63" s="83"/>
      <c r="I63" s="2"/>
      <c r="J63" s="2"/>
      <c r="K63" s="2"/>
      <c r="L63" s="2"/>
      <c r="M63" s="2"/>
      <c r="N63" s="2"/>
      <c r="O63" s="2"/>
    </row>
    <row r="64" spans="1:15">
      <c r="A64" s="116"/>
      <c r="B64" s="117"/>
      <c r="C64" s="118"/>
      <c r="D64" s="118"/>
      <c r="E64" s="118"/>
      <c r="F64" s="116"/>
      <c r="G64" s="117"/>
      <c r="H64" s="116"/>
      <c r="I64" s="2"/>
      <c r="J64" s="2"/>
      <c r="K64" s="2"/>
      <c r="L64" s="2"/>
      <c r="M64" s="2"/>
      <c r="N64" s="2"/>
      <c r="O64" s="2"/>
    </row>
    <row r="65" spans="1:15">
      <c r="A65" s="80" t="s">
        <v>2265</v>
      </c>
      <c r="B65" s="78">
        <v>6</v>
      </c>
      <c r="C65" s="304" t="s">
        <v>2031</v>
      </c>
      <c r="D65" s="305"/>
      <c r="E65" s="306"/>
      <c r="F65" s="80" t="s">
        <v>1902</v>
      </c>
      <c r="G65" s="80" t="s">
        <v>2029</v>
      </c>
      <c r="H65" s="80" t="s">
        <v>1901</v>
      </c>
      <c r="I65" s="2"/>
      <c r="J65" s="2"/>
      <c r="K65" s="73" t="s">
        <v>2295</v>
      </c>
      <c r="L65" s="73" t="s">
        <v>2296</v>
      </c>
      <c r="M65" s="73" t="s">
        <v>2269</v>
      </c>
      <c r="N65" s="81">
        <v>6</v>
      </c>
      <c r="O65" s="2"/>
    </row>
    <row r="66" spans="1:15">
      <c r="A66" s="80"/>
      <c r="B66" s="78"/>
      <c r="C66" s="307" t="s">
        <v>2297</v>
      </c>
      <c r="D66" s="308"/>
      <c r="E66" s="309"/>
      <c r="F66" s="80" t="s">
        <v>2298</v>
      </c>
      <c r="G66" s="80"/>
      <c r="H66" s="80"/>
      <c r="I66" s="2"/>
      <c r="J66" s="2"/>
      <c r="K66" s="2"/>
      <c r="L66" s="2"/>
      <c r="M66" s="2"/>
      <c r="N66" s="2"/>
      <c r="O66" s="2"/>
    </row>
    <row r="67" spans="1:15">
      <c r="A67" s="83" t="s">
        <v>2265</v>
      </c>
      <c r="B67" s="84">
        <v>10</v>
      </c>
      <c r="C67" s="298" t="s">
        <v>2030</v>
      </c>
      <c r="D67" s="299"/>
      <c r="E67" s="300"/>
      <c r="F67" s="83" t="s">
        <v>2028</v>
      </c>
      <c r="G67" s="87" t="s">
        <v>2029</v>
      </c>
      <c r="H67" s="83" t="s">
        <v>1901</v>
      </c>
      <c r="I67" s="2"/>
      <c r="J67" s="2"/>
      <c r="K67" s="73" t="s">
        <v>2299</v>
      </c>
      <c r="L67" s="73" t="s">
        <v>2300</v>
      </c>
      <c r="M67" s="73" t="s">
        <v>2269</v>
      </c>
      <c r="N67" s="81">
        <v>10</v>
      </c>
      <c r="O67" s="2"/>
    </row>
    <row r="68" spans="1:15">
      <c r="A68" s="83"/>
      <c r="B68" s="84"/>
      <c r="C68" s="301" t="s">
        <v>2297</v>
      </c>
      <c r="D68" s="302"/>
      <c r="E68" s="303"/>
      <c r="F68" s="83" t="s">
        <v>2301</v>
      </c>
      <c r="G68" s="87"/>
      <c r="H68" s="83"/>
      <c r="I68" s="2"/>
      <c r="J68" s="2"/>
      <c r="K68" s="2"/>
      <c r="L68" s="2"/>
      <c r="M68" s="2"/>
      <c r="N68" s="2"/>
      <c r="O68" s="2"/>
    </row>
    <row r="69" spans="1:15">
      <c r="A69" s="116"/>
      <c r="B69" s="117"/>
      <c r="C69" s="118"/>
      <c r="D69" s="118"/>
      <c r="E69" s="118"/>
      <c r="F69" s="116"/>
      <c r="G69" s="117"/>
      <c r="H69" s="116"/>
      <c r="I69" s="2"/>
      <c r="J69" s="2"/>
      <c r="K69" s="2"/>
      <c r="L69" s="2"/>
      <c r="M69" s="2"/>
      <c r="N69" s="2"/>
      <c r="O69" s="2"/>
    </row>
    <row r="70" spans="1:15">
      <c r="A70" s="80" t="s">
        <v>2265</v>
      </c>
      <c r="B70" s="78">
        <v>11</v>
      </c>
      <c r="C70" s="304" t="s">
        <v>2302</v>
      </c>
      <c r="D70" s="305"/>
      <c r="E70" s="306"/>
      <c r="F70" s="80" t="s">
        <v>2028</v>
      </c>
      <c r="G70" s="96" t="s">
        <v>2027</v>
      </c>
      <c r="H70" s="80" t="s">
        <v>1901</v>
      </c>
      <c r="I70" s="2"/>
      <c r="J70" s="2"/>
      <c r="K70" s="73" t="s">
        <v>2303</v>
      </c>
      <c r="L70" s="73" t="s">
        <v>2304</v>
      </c>
      <c r="M70" s="73" t="s">
        <v>2269</v>
      </c>
      <c r="N70" s="81">
        <v>11</v>
      </c>
      <c r="O70" s="2"/>
    </row>
    <row r="71" spans="1:15">
      <c r="A71" s="80"/>
      <c r="B71" s="78"/>
      <c r="C71" s="307" t="s">
        <v>2026</v>
      </c>
      <c r="D71" s="308"/>
      <c r="E71" s="309"/>
      <c r="F71" s="80" t="s">
        <v>2305</v>
      </c>
      <c r="G71" s="80"/>
      <c r="H71" s="80"/>
      <c r="I71" s="2"/>
      <c r="J71" s="2"/>
      <c r="K71" s="2"/>
      <c r="L71" s="2"/>
      <c r="M71" s="2"/>
      <c r="N71" s="2"/>
      <c r="O71" s="2"/>
    </row>
    <row r="72" spans="1:15">
      <c r="A72" s="116"/>
      <c r="B72" s="117"/>
      <c r="C72" s="118"/>
      <c r="D72" s="118"/>
      <c r="E72" s="118"/>
      <c r="F72" s="116"/>
      <c r="G72" s="117"/>
      <c r="H72" s="116"/>
      <c r="I72" s="2"/>
      <c r="J72" s="2"/>
      <c r="K72" s="2"/>
      <c r="L72" s="2"/>
      <c r="M72" s="2"/>
      <c r="N72" s="2"/>
      <c r="O72" s="2"/>
    </row>
    <row r="73" spans="1:15">
      <c r="A73" s="88" t="s">
        <v>2265</v>
      </c>
      <c r="B73" s="89">
        <v>12</v>
      </c>
      <c r="C73" s="310" t="s">
        <v>2306</v>
      </c>
      <c r="D73" s="311"/>
      <c r="E73" s="312"/>
      <c r="F73" s="88" t="s">
        <v>2028</v>
      </c>
      <c r="G73" s="90" t="s">
        <v>2027</v>
      </c>
      <c r="H73" s="88" t="s">
        <v>1901</v>
      </c>
      <c r="I73" s="98" t="s">
        <v>2271</v>
      </c>
      <c r="J73" s="2"/>
      <c r="K73" s="99" t="s">
        <v>2307</v>
      </c>
      <c r="L73" s="99" t="s">
        <v>2308</v>
      </c>
      <c r="M73" s="99" t="s">
        <v>2269</v>
      </c>
      <c r="N73" s="94">
        <v>12</v>
      </c>
      <c r="O73" s="2"/>
    </row>
    <row r="74" spans="1:15">
      <c r="A74" s="88"/>
      <c r="B74" s="89"/>
      <c r="C74" s="295" t="s">
        <v>2309</v>
      </c>
      <c r="D74" s="296"/>
      <c r="E74" s="297"/>
      <c r="F74" s="100" t="s">
        <v>2310</v>
      </c>
      <c r="G74" s="88"/>
      <c r="H74" s="88"/>
      <c r="I74" s="109"/>
      <c r="J74" s="107"/>
      <c r="K74" s="2"/>
      <c r="L74" s="2"/>
      <c r="M74" s="2"/>
      <c r="N74" s="2"/>
      <c r="O74" s="2"/>
    </row>
    <row r="75" spans="1:15">
      <c r="A75" s="116"/>
      <c r="B75" s="117"/>
      <c r="C75" s="118"/>
      <c r="D75" s="118"/>
      <c r="E75" s="118"/>
      <c r="F75" s="116"/>
      <c r="G75" s="117"/>
      <c r="H75" s="116"/>
      <c r="I75" s="109"/>
      <c r="J75" s="109"/>
      <c r="K75" s="2"/>
      <c r="L75" s="2"/>
      <c r="M75" s="2"/>
      <c r="N75" s="2"/>
      <c r="O75" s="2"/>
    </row>
    <row r="76" spans="1:15">
      <c r="A76" s="88" t="s">
        <v>2265</v>
      </c>
      <c r="B76" s="89">
        <v>15</v>
      </c>
      <c r="C76" s="310" t="s">
        <v>2311</v>
      </c>
      <c r="D76" s="311"/>
      <c r="E76" s="312"/>
      <c r="F76" s="88" t="s">
        <v>2028</v>
      </c>
      <c r="G76" s="90" t="s">
        <v>2027</v>
      </c>
      <c r="H76" s="88" t="s">
        <v>1901</v>
      </c>
      <c r="I76" s="98" t="s">
        <v>2271</v>
      </c>
      <c r="J76" s="109"/>
      <c r="K76" s="99" t="s">
        <v>2312</v>
      </c>
      <c r="L76" s="99" t="s">
        <v>2313</v>
      </c>
      <c r="M76" s="99" t="s">
        <v>2269</v>
      </c>
      <c r="N76" s="94">
        <v>15</v>
      </c>
      <c r="O76" s="2"/>
    </row>
    <row r="77" spans="1:15">
      <c r="A77" s="88"/>
      <c r="B77" s="89"/>
      <c r="C77" s="295" t="s">
        <v>2314</v>
      </c>
      <c r="D77" s="296"/>
      <c r="E77" s="297"/>
      <c r="F77" s="100" t="s">
        <v>2315</v>
      </c>
      <c r="G77" s="88"/>
      <c r="H77" s="88"/>
      <c r="I77" s="109"/>
      <c r="J77" s="107"/>
      <c r="K77" s="2"/>
      <c r="L77" s="2"/>
      <c r="M77" s="2"/>
      <c r="N77" s="2"/>
      <c r="O77" s="2"/>
    </row>
    <row r="78" spans="1:15">
      <c r="A78" s="6"/>
      <c r="B78" s="2"/>
      <c r="C78" s="2"/>
      <c r="D78" s="2"/>
      <c r="E78" s="2"/>
      <c r="F78" s="115"/>
      <c r="G78" s="2"/>
      <c r="H78" s="4"/>
      <c r="I78" s="2"/>
      <c r="J78" s="109"/>
      <c r="K78" s="2"/>
      <c r="L78" s="2"/>
      <c r="M78" s="2"/>
      <c r="N78" s="2"/>
      <c r="O78" s="2"/>
    </row>
    <row r="79" spans="1:15">
      <c r="A79" s="248" t="s">
        <v>1904</v>
      </c>
      <c r="B79" s="249"/>
      <c r="C79" s="249"/>
      <c r="D79" s="249"/>
      <c r="E79" s="249"/>
      <c r="F79" s="249"/>
      <c r="G79" s="249"/>
      <c r="H79" s="250"/>
      <c r="J79" s="2"/>
      <c r="K79" s="2"/>
      <c r="L79" s="2"/>
      <c r="M79" s="2"/>
      <c r="N79" s="2"/>
      <c r="O79" s="2"/>
    </row>
    <row r="80" spans="1:15">
      <c r="A80" s="75" t="s">
        <v>1869</v>
      </c>
      <c r="B80" s="75" t="s">
        <v>2206</v>
      </c>
      <c r="C80" s="251" t="s">
        <v>1882</v>
      </c>
      <c r="D80" s="252"/>
      <c r="E80" s="253"/>
      <c r="F80" s="120"/>
      <c r="G80" s="121"/>
      <c r="H80" s="121"/>
      <c r="I80" s="2"/>
      <c r="J80" s="2"/>
      <c r="K80" s="2"/>
      <c r="L80" s="2"/>
      <c r="M80" s="2"/>
      <c r="N80" s="2"/>
      <c r="O80" s="2"/>
    </row>
    <row r="81" spans="1:15">
      <c r="A81" s="278" t="s">
        <v>1905</v>
      </c>
      <c r="B81" s="78">
        <v>1.25</v>
      </c>
      <c r="C81" s="260" t="s">
        <v>1906</v>
      </c>
      <c r="D81" s="280"/>
      <c r="E81" s="261"/>
      <c r="F81" s="122"/>
      <c r="G81" s="123"/>
      <c r="H81" s="4"/>
      <c r="I81" s="2"/>
      <c r="J81" s="2"/>
      <c r="K81" s="73" t="s">
        <v>2316</v>
      </c>
      <c r="L81" s="73" t="s">
        <v>2316</v>
      </c>
      <c r="M81" s="73" t="s">
        <v>2317</v>
      </c>
      <c r="N81" s="74">
        <v>1</v>
      </c>
      <c r="O81" s="2"/>
    </row>
    <row r="82" spans="1:15">
      <c r="A82" s="313"/>
      <c r="B82" s="78">
        <v>1.5</v>
      </c>
      <c r="C82" s="260" t="s">
        <v>2017</v>
      </c>
      <c r="D82" s="280"/>
      <c r="E82" s="261"/>
      <c r="F82" s="122"/>
      <c r="G82" s="123"/>
      <c r="H82" s="4"/>
      <c r="I82" s="2"/>
      <c r="J82" s="2"/>
      <c r="K82" s="73" t="s">
        <v>2318</v>
      </c>
      <c r="L82" s="73" t="s">
        <v>2319</v>
      </c>
      <c r="M82" s="73" t="s">
        <v>2317</v>
      </c>
      <c r="N82" s="74">
        <v>0.25</v>
      </c>
      <c r="O82" s="2"/>
    </row>
    <row r="83" spans="1:15">
      <c r="A83" s="279"/>
      <c r="B83" s="78">
        <v>2.75</v>
      </c>
      <c r="C83" s="260" t="s">
        <v>1907</v>
      </c>
      <c r="D83" s="280"/>
      <c r="E83" s="261"/>
      <c r="F83" s="122"/>
      <c r="G83" s="123"/>
      <c r="H83" s="4"/>
      <c r="I83" s="2"/>
      <c r="J83" s="2"/>
      <c r="K83" s="73" t="s">
        <v>2320</v>
      </c>
      <c r="L83" s="73" t="s">
        <v>2321</v>
      </c>
      <c r="M83" s="73" t="s">
        <v>2317</v>
      </c>
      <c r="N83" s="74">
        <v>0</v>
      </c>
      <c r="O83" s="2"/>
    </row>
    <row r="84" spans="1:15">
      <c r="A84" s="119" t="s">
        <v>1908</v>
      </c>
      <c r="B84" s="2"/>
      <c r="C84" s="2"/>
      <c r="D84" s="2"/>
      <c r="E84" s="2"/>
      <c r="F84" s="2"/>
      <c r="G84" s="2"/>
      <c r="H84" s="4"/>
      <c r="I84" s="2"/>
      <c r="J84" s="2"/>
      <c r="K84" s="2"/>
      <c r="L84" s="2"/>
      <c r="M84" s="2"/>
      <c r="N84" s="2"/>
      <c r="O84" s="2"/>
    </row>
    <row r="85" spans="1:15">
      <c r="A85" s="6" t="s">
        <v>2322</v>
      </c>
      <c r="B85" s="2"/>
      <c r="C85" s="2"/>
      <c r="D85" s="2"/>
      <c r="E85" s="2"/>
      <c r="F85" s="2"/>
      <c r="G85" s="2"/>
      <c r="H85" s="4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4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4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4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4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4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4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4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4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4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4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4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4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4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4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4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4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4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4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4"/>
      <c r="I104" s="2"/>
      <c r="J104" s="2"/>
      <c r="K104" s="2"/>
      <c r="L104" s="2"/>
      <c r="M104" s="2"/>
      <c r="N104" s="2"/>
      <c r="O104" s="2"/>
    </row>
  </sheetData>
  <sheetProtection algorithmName="SHA-512" hashValue="iDRu5/9d30/E6RUDsQXBIV1j/fRhpfO8GCBD3x5f95Ca0Wxvh7aw5HlO4Xhjnm2+CDpQ43fDTYm4CjxDlqXGAw==" saltValue="pzPvBNnCGkOVkATyWEJkxA==" spinCount="100000" sheet="1" objects="1" scenarios="1"/>
  <mergeCells count="70">
    <mergeCell ref="C76:E76"/>
    <mergeCell ref="C77:E77"/>
    <mergeCell ref="A79:H79"/>
    <mergeCell ref="C80:E80"/>
    <mergeCell ref="A81:A83"/>
    <mergeCell ref="C81:E81"/>
    <mergeCell ref="C82:E82"/>
    <mergeCell ref="C83:E83"/>
    <mergeCell ref="C74:E74"/>
    <mergeCell ref="C60:E60"/>
    <mergeCell ref="C61:E61"/>
    <mergeCell ref="C62:E62"/>
    <mergeCell ref="C63:E63"/>
    <mergeCell ref="C65:E65"/>
    <mergeCell ref="C66:E66"/>
    <mergeCell ref="C67:E67"/>
    <mergeCell ref="C68:E68"/>
    <mergeCell ref="C70:E70"/>
    <mergeCell ref="C71:E71"/>
    <mergeCell ref="C73:E73"/>
    <mergeCell ref="C58:E58"/>
    <mergeCell ref="A45:H45"/>
    <mergeCell ref="C46:E46"/>
    <mergeCell ref="C47:E47"/>
    <mergeCell ref="G47:G48"/>
    <mergeCell ref="C48:E48"/>
    <mergeCell ref="C49:E49"/>
    <mergeCell ref="G49:G50"/>
    <mergeCell ref="C50:E50"/>
    <mergeCell ref="C52:E52"/>
    <mergeCell ref="C53:E53"/>
    <mergeCell ref="C55:E55"/>
    <mergeCell ref="C56:E56"/>
    <mergeCell ref="C57:E57"/>
    <mergeCell ref="C43:E43"/>
    <mergeCell ref="A32:A33"/>
    <mergeCell ref="C32:E32"/>
    <mergeCell ref="G32:G33"/>
    <mergeCell ref="C33:E33"/>
    <mergeCell ref="A35:A36"/>
    <mergeCell ref="C35:E35"/>
    <mergeCell ref="G35:G36"/>
    <mergeCell ref="C36:E36"/>
    <mergeCell ref="A38:A39"/>
    <mergeCell ref="C38:E38"/>
    <mergeCell ref="G38:G39"/>
    <mergeCell ref="C39:E39"/>
    <mergeCell ref="C41:E41"/>
    <mergeCell ref="A20:B20"/>
    <mergeCell ref="F20:G20"/>
    <mergeCell ref="C22:D24"/>
    <mergeCell ref="A26:H26"/>
    <mergeCell ref="C27:E27"/>
    <mergeCell ref="C28:E28"/>
    <mergeCell ref="G28:G30"/>
    <mergeCell ref="A29:A30"/>
    <mergeCell ref="C29:E29"/>
    <mergeCell ref="C30:E30"/>
    <mergeCell ref="A19:H19"/>
    <mergeCell ref="A1:H1"/>
    <mergeCell ref="A3:H3"/>
    <mergeCell ref="A4:D4"/>
    <mergeCell ref="F4:G4"/>
    <mergeCell ref="C5:D5"/>
    <mergeCell ref="C6:D10"/>
    <mergeCell ref="A12:H12"/>
    <mergeCell ref="A13:D13"/>
    <mergeCell ref="F13:G13"/>
    <mergeCell ref="C14:D14"/>
    <mergeCell ref="C15:D15"/>
  </mergeCells>
  <pageMargins left="0.25" right="0.25" top="0.75" bottom="0.75" header="0.3" footer="0.3"/>
  <pageSetup scale="8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7EEA7-820E-4958-B847-DB4C923701C0}">
  <dimension ref="A1:T1225"/>
  <sheetViews>
    <sheetView workbookViewId="0">
      <selection activeCell="G3" sqref="G3"/>
    </sheetView>
  </sheetViews>
  <sheetFormatPr defaultRowHeight="15"/>
  <cols>
    <col min="1" max="1" width="17.28515625" bestFit="1" customWidth="1"/>
    <col min="2" max="2" width="36.28515625" bestFit="1" customWidth="1"/>
    <col min="3" max="3" width="17.140625" bestFit="1" customWidth="1"/>
    <col min="4" max="4" width="12" bestFit="1" customWidth="1"/>
    <col min="5" max="5" width="24.28515625" bestFit="1" customWidth="1"/>
    <col min="6" max="6" width="17" bestFit="1" customWidth="1"/>
    <col min="7" max="7" width="25.5703125" bestFit="1" customWidth="1"/>
    <col min="8" max="8" width="12" bestFit="1" customWidth="1"/>
    <col min="9" max="9" width="24.85546875" bestFit="1" customWidth="1"/>
    <col min="10" max="10" width="18.42578125" bestFit="1" customWidth="1"/>
    <col min="11" max="11" width="22.140625" bestFit="1" customWidth="1"/>
    <col min="12" max="12" width="19.7109375" bestFit="1" customWidth="1"/>
    <col min="13" max="13" width="32.28515625" bestFit="1" customWidth="1"/>
    <col min="14" max="15" width="16.5703125" bestFit="1" customWidth="1"/>
    <col min="16" max="16" width="10.85546875" bestFit="1" customWidth="1"/>
    <col min="17" max="17" width="34.85546875" bestFit="1" customWidth="1"/>
    <col min="18" max="18" width="16.28515625" bestFit="1" customWidth="1"/>
    <col min="19" max="19" width="14.5703125" bestFit="1" customWidth="1"/>
    <col min="20" max="20" width="16.28515625" bestFit="1" customWidth="1"/>
  </cols>
  <sheetData>
    <row r="1" spans="1:20">
      <c r="A1" s="1" t="s">
        <v>42</v>
      </c>
      <c r="B1" s="1" t="s">
        <v>2473</v>
      </c>
      <c r="C1" s="1" t="s">
        <v>43</v>
      </c>
      <c r="D1" s="1" t="s">
        <v>44</v>
      </c>
      <c r="E1" s="1" t="s">
        <v>45</v>
      </c>
      <c r="F1" s="1" t="s">
        <v>46</v>
      </c>
      <c r="G1" s="1" t="s">
        <v>47</v>
      </c>
      <c r="H1" s="1" t="s">
        <v>48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>
      <c r="A2" t="s">
        <v>1909</v>
      </c>
      <c r="B2" t="s">
        <v>1909</v>
      </c>
      <c r="C2" t="s">
        <v>1909</v>
      </c>
      <c r="D2" t="s">
        <v>1909</v>
      </c>
      <c r="E2" t="s">
        <v>1909</v>
      </c>
      <c r="F2">
        <v>0</v>
      </c>
      <c r="G2">
        <v>0</v>
      </c>
      <c r="H2" t="s">
        <v>1909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>
      <c r="A3" t="s">
        <v>1913</v>
      </c>
      <c r="B3" t="s">
        <v>1915</v>
      </c>
      <c r="D3" t="s">
        <v>51</v>
      </c>
      <c r="E3" s="63">
        <v>45027</v>
      </c>
      <c r="F3">
        <v>15</v>
      </c>
      <c r="H3" t="s">
        <v>66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>
      <c r="A4" t="s">
        <v>1914</v>
      </c>
      <c r="B4" t="s">
        <v>1916</v>
      </c>
      <c r="D4" t="s">
        <v>51</v>
      </c>
      <c r="E4" s="63">
        <v>45027</v>
      </c>
      <c r="F4">
        <v>25</v>
      </c>
      <c r="H4" t="s">
        <v>66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>
      <c r="A5" t="s">
        <v>2466</v>
      </c>
      <c r="B5" t="s">
        <v>2467</v>
      </c>
      <c r="D5" t="s">
        <v>51</v>
      </c>
      <c r="E5" s="64">
        <v>43831</v>
      </c>
      <c r="F5">
        <v>13</v>
      </c>
      <c r="G5">
        <v>13.64</v>
      </c>
      <c r="H5" t="s">
        <v>88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t="s">
        <v>2465</v>
      </c>
      <c r="B6" t="s">
        <v>2468</v>
      </c>
      <c r="E6" s="64"/>
      <c r="F6">
        <v>15</v>
      </c>
      <c r="H6" t="s">
        <v>88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t="s">
        <v>788</v>
      </c>
      <c r="B7" t="s">
        <v>789</v>
      </c>
      <c r="D7" t="s">
        <v>51</v>
      </c>
      <c r="E7" s="64">
        <v>43282</v>
      </c>
      <c r="F7">
        <v>12</v>
      </c>
      <c r="G7">
        <v>13.64</v>
      </c>
      <c r="H7" t="s">
        <v>52</v>
      </c>
      <c r="S7" s="64"/>
    </row>
    <row r="8" spans="1:20">
      <c r="A8" t="s">
        <v>2714</v>
      </c>
      <c r="B8" t="s">
        <v>2715</v>
      </c>
      <c r="D8" t="s">
        <v>51</v>
      </c>
      <c r="E8" s="64">
        <v>43831</v>
      </c>
      <c r="F8">
        <v>12</v>
      </c>
      <c r="G8">
        <v>13.64</v>
      </c>
      <c r="H8" t="s">
        <v>88</v>
      </c>
      <c r="S8" s="64"/>
    </row>
    <row r="9" spans="1:20">
      <c r="A9" t="s">
        <v>790</v>
      </c>
      <c r="B9" t="s">
        <v>791</v>
      </c>
      <c r="D9" t="s">
        <v>51</v>
      </c>
      <c r="E9" s="64">
        <v>42917</v>
      </c>
      <c r="F9">
        <v>12</v>
      </c>
      <c r="G9">
        <v>13.64</v>
      </c>
      <c r="H9" t="s">
        <v>52</v>
      </c>
      <c r="S9" s="64"/>
    </row>
    <row r="10" spans="1:20">
      <c r="A10" t="s">
        <v>65</v>
      </c>
      <c r="B10" t="s">
        <v>675</v>
      </c>
      <c r="D10" t="s">
        <v>51</v>
      </c>
      <c r="E10" s="64">
        <v>44253</v>
      </c>
      <c r="F10">
        <v>12</v>
      </c>
      <c r="G10">
        <v>13.64</v>
      </c>
      <c r="H10" t="s">
        <v>151</v>
      </c>
      <c r="S10" s="64"/>
    </row>
    <row r="11" spans="1:20">
      <c r="A11" t="s">
        <v>1393</v>
      </c>
      <c r="B11" t="s">
        <v>1394</v>
      </c>
      <c r="D11" t="s">
        <v>51</v>
      </c>
      <c r="E11" s="64">
        <v>43500</v>
      </c>
      <c r="F11">
        <v>10</v>
      </c>
      <c r="G11">
        <v>11.11</v>
      </c>
      <c r="H11" t="s">
        <v>52</v>
      </c>
      <c r="S11" s="64"/>
    </row>
    <row r="12" spans="1:20">
      <c r="A12" t="s">
        <v>764</v>
      </c>
      <c r="B12" t="s">
        <v>765</v>
      </c>
      <c r="D12" t="s">
        <v>51</v>
      </c>
      <c r="E12" s="64">
        <v>45108</v>
      </c>
      <c r="F12">
        <v>14</v>
      </c>
      <c r="G12">
        <v>16.28</v>
      </c>
      <c r="H12" t="s">
        <v>52</v>
      </c>
      <c r="S12" s="64"/>
      <c r="T12" s="64"/>
    </row>
    <row r="13" spans="1:20">
      <c r="A13" t="s">
        <v>792</v>
      </c>
      <c r="B13" t="s">
        <v>793</v>
      </c>
      <c r="D13" t="s">
        <v>51</v>
      </c>
      <c r="E13" s="64">
        <v>42917</v>
      </c>
      <c r="F13">
        <v>12</v>
      </c>
      <c r="G13">
        <v>13.64</v>
      </c>
      <c r="H13" t="s">
        <v>52</v>
      </c>
      <c r="S13" s="64"/>
      <c r="T13" s="64"/>
    </row>
    <row r="14" spans="1:20">
      <c r="A14" t="s">
        <v>1395</v>
      </c>
      <c r="B14" t="s">
        <v>1396</v>
      </c>
      <c r="D14" t="s">
        <v>51</v>
      </c>
      <c r="E14" s="64">
        <v>43553</v>
      </c>
      <c r="F14">
        <v>13</v>
      </c>
      <c r="G14">
        <v>14.94</v>
      </c>
      <c r="H14" t="s">
        <v>52</v>
      </c>
      <c r="S14" s="64"/>
    </row>
    <row r="15" spans="1:20">
      <c r="A15" t="s">
        <v>2716</v>
      </c>
      <c r="B15" t="s">
        <v>2717</v>
      </c>
      <c r="D15" t="s">
        <v>51</v>
      </c>
      <c r="E15" s="64">
        <v>43831</v>
      </c>
      <c r="F15">
        <v>12</v>
      </c>
      <c r="G15">
        <v>13.64</v>
      </c>
      <c r="H15" t="s">
        <v>88</v>
      </c>
      <c r="S15" s="64"/>
      <c r="T15" s="64"/>
    </row>
    <row r="16" spans="1:20">
      <c r="A16" t="s">
        <v>794</v>
      </c>
      <c r="B16" t="s">
        <v>795</v>
      </c>
      <c r="D16" t="s">
        <v>51</v>
      </c>
      <c r="E16" s="64">
        <v>45566</v>
      </c>
      <c r="F16">
        <v>12</v>
      </c>
      <c r="G16">
        <v>12</v>
      </c>
      <c r="H16" t="s">
        <v>62</v>
      </c>
      <c r="S16" s="64"/>
    </row>
    <row r="17" spans="1:20">
      <c r="A17" t="s">
        <v>82</v>
      </c>
      <c r="B17" t="s">
        <v>1461</v>
      </c>
      <c r="D17" t="s">
        <v>51</v>
      </c>
      <c r="E17" s="64">
        <v>36526</v>
      </c>
      <c r="F17">
        <v>7</v>
      </c>
      <c r="G17">
        <v>7.53</v>
      </c>
      <c r="H17" t="s">
        <v>62</v>
      </c>
      <c r="S17" s="64"/>
    </row>
    <row r="18" spans="1:20">
      <c r="A18" t="s">
        <v>74</v>
      </c>
      <c r="B18" t="s">
        <v>75</v>
      </c>
      <c r="D18" t="s">
        <v>51</v>
      </c>
      <c r="E18" s="64">
        <v>42917</v>
      </c>
      <c r="F18">
        <v>12</v>
      </c>
      <c r="G18">
        <v>13.64</v>
      </c>
      <c r="H18" t="s">
        <v>52</v>
      </c>
      <c r="S18" s="64"/>
      <c r="T18" s="64"/>
    </row>
    <row r="19" spans="1:20">
      <c r="A19" t="s">
        <v>796</v>
      </c>
      <c r="B19" t="s">
        <v>797</v>
      </c>
      <c r="D19" t="s">
        <v>51</v>
      </c>
      <c r="E19" s="64">
        <v>44253</v>
      </c>
      <c r="F19">
        <v>12</v>
      </c>
      <c r="G19">
        <v>13.64</v>
      </c>
      <c r="H19" t="s">
        <v>151</v>
      </c>
      <c r="S19" s="64"/>
    </row>
    <row r="20" spans="1:20">
      <c r="A20" t="s">
        <v>798</v>
      </c>
      <c r="B20" t="s">
        <v>799</v>
      </c>
      <c r="D20" t="s">
        <v>51</v>
      </c>
      <c r="E20" s="64">
        <v>42917</v>
      </c>
      <c r="F20">
        <v>10</v>
      </c>
      <c r="G20">
        <v>11.11</v>
      </c>
      <c r="H20" t="s">
        <v>52</v>
      </c>
      <c r="S20" s="64"/>
    </row>
    <row r="21" spans="1:20">
      <c r="A21" t="s">
        <v>800</v>
      </c>
      <c r="B21" t="s">
        <v>801</v>
      </c>
      <c r="D21" t="s">
        <v>51</v>
      </c>
      <c r="E21" s="64">
        <v>42917</v>
      </c>
      <c r="F21">
        <v>12</v>
      </c>
      <c r="G21">
        <v>13.64</v>
      </c>
      <c r="H21" t="s">
        <v>52</v>
      </c>
      <c r="S21" s="64"/>
    </row>
    <row r="22" spans="1:20">
      <c r="A22" t="s">
        <v>373</v>
      </c>
      <c r="B22" t="s">
        <v>374</v>
      </c>
      <c r="D22" t="s">
        <v>51</v>
      </c>
      <c r="E22" s="64">
        <v>43101</v>
      </c>
      <c r="F22">
        <v>12</v>
      </c>
      <c r="G22">
        <v>13.64</v>
      </c>
      <c r="H22" t="s">
        <v>52</v>
      </c>
      <c r="S22" s="64"/>
    </row>
    <row r="23" spans="1:20">
      <c r="A23" t="s">
        <v>2718</v>
      </c>
      <c r="B23" t="s">
        <v>2719</v>
      </c>
      <c r="D23" t="s">
        <v>51</v>
      </c>
      <c r="E23" s="64">
        <v>43831</v>
      </c>
      <c r="F23">
        <v>12</v>
      </c>
      <c r="G23">
        <v>13.64</v>
      </c>
      <c r="H23" t="s">
        <v>88</v>
      </c>
      <c r="S23" s="64"/>
      <c r="T23" s="64"/>
    </row>
    <row r="24" spans="1:20">
      <c r="A24" t="s">
        <v>802</v>
      </c>
      <c r="B24" t="s">
        <v>803</v>
      </c>
      <c r="D24" t="s">
        <v>51</v>
      </c>
      <c r="E24" s="64">
        <v>42736</v>
      </c>
      <c r="F24">
        <v>12</v>
      </c>
      <c r="G24">
        <v>13.64</v>
      </c>
      <c r="H24" t="s">
        <v>65</v>
      </c>
      <c r="S24" s="64"/>
    </row>
    <row r="25" spans="1:20">
      <c r="A25" t="s">
        <v>598</v>
      </c>
      <c r="B25" t="s">
        <v>599</v>
      </c>
      <c r="D25" t="s">
        <v>51</v>
      </c>
      <c r="E25" s="64">
        <v>45323</v>
      </c>
      <c r="F25">
        <v>20</v>
      </c>
      <c r="G25">
        <v>25</v>
      </c>
      <c r="H25" t="s">
        <v>52</v>
      </c>
      <c r="S25" s="64"/>
    </row>
    <row r="26" spans="1:20">
      <c r="A26" t="s">
        <v>375</v>
      </c>
      <c r="B26" t="s">
        <v>376</v>
      </c>
      <c r="D26" t="s">
        <v>51</v>
      </c>
      <c r="E26" s="64">
        <v>42917</v>
      </c>
      <c r="F26">
        <v>12</v>
      </c>
      <c r="G26">
        <v>13.64</v>
      </c>
      <c r="H26" t="s">
        <v>52</v>
      </c>
      <c r="S26" s="64"/>
    </row>
    <row r="27" spans="1:20">
      <c r="A27" t="s">
        <v>2720</v>
      </c>
      <c r="B27" t="s">
        <v>2721</v>
      </c>
      <c r="D27" t="s">
        <v>51</v>
      </c>
      <c r="E27" s="64">
        <v>43831</v>
      </c>
      <c r="F27">
        <v>12</v>
      </c>
      <c r="G27">
        <v>13.64</v>
      </c>
      <c r="H27" t="s">
        <v>88</v>
      </c>
      <c r="S27" s="64"/>
    </row>
    <row r="28" spans="1:20">
      <c r="A28" t="s">
        <v>804</v>
      </c>
      <c r="B28" t="s">
        <v>805</v>
      </c>
      <c r="D28" t="s">
        <v>51</v>
      </c>
      <c r="E28" s="64">
        <v>42917</v>
      </c>
      <c r="F28">
        <v>10</v>
      </c>
      <c r="G28">
        <v>11.11</v>
      </c>
      <c r="H28" t="s">
        <v>52</v>
      </c>
      <c r="S28" s="64"/>
    </row>
    <row r="29" spans="1:20">
      <c r="A29" t="s">
        <v>806</v>
      </c>
      <c r="B29" t="s">
        <v>807</v>
      </c>
      <c r="D29" t="s">
        <v>51</v>
      </c>
      <c r="E29" s="64">
        <v>42917</v>
      </c>
      <c r="F29">
        <v>12</v>
      </c>
      <c r="G29">
        <v>13.64</v>
      </c>
      <c r="H29" t="s">
        <v>52</v>
      </c>
      <c r="S29" s="64"/>
    </row>
    <row r="30" spans="1:20">
      <c r="A30" t="s">
        <v>1462</v>
      </c>
      <c r="B30" t="s">
        <v>1463</v>
      </c>
      <c r="D30" t="s">
        <v>51</v>
      </c>
      <c r="E30" s="64">
        <v>43083</v>
      </c>
      <c r="F30">
        <v>23</v>
      </c>
      <c r="G30">
        <v>29.87</v>
      </c>
      <c r="H30" t="s">
        <v>52</v>
      </c>
      <c r="S30" s="64"/>
    </row>
    <row r="31" spans="1:20">
      <c r="A31" t="s">
        <v>1464</v>
      </c>
      <c r="B31" t="s">
        <v>1465</v>
      </c>
      <c r="D31" t="s">
        <v>51</v>
      </c>
      <c r="E31" s="64">
        <v>43455</v>
      </c>
      <c r="F31">
        <v>18</v>
      </c>
      <c r="G31">
        <v>21.95</v>
      </c>
      <c r="H31" t="s">
        <v>52</v>
      </c>
      <c r="S31" s="64"/>
      <c r="T31" s="64"/>
    </row>
    <row r="32" spans="1:20">
      <c r="A32" t="s">
        <v>377</v>
      </c>
      <c r="B32" t="s">
        <v>378</v>
      </c>
      <c r="D32" t="s">
        <v>51</v>
      </c>
      <c r="E32" s="64">
        <v>42917</v>
      </c>
      <c r="F32">
        <v>12</v>
      </c>
      <c r="G32">
        <v>13.64</v>
      </c>
      <c r="H32" t="s">
        <v>52</v>
      </c>
      <c r="S32" s="64"/>
      <c r="T32" s="64"/>
    </row>
    <row r="33" spans="1:20">
      <c r="A33" t="s">
        <v>1466</v>
      </c>
      <c r="B33" t="s">
        <v>1467</v>
      </c>
      <c r="D33" t="s">
        <v>51</v>
      </c>
      <c r="E33" s="64">
        <v>42917</v>
      </c>
      <c r="F33">
        <v>10</v>
      </c>
      <c r="G33">
        <v>11.11</v>
      </c>
      <c r="H33" t="s">
        <v>52</v>
      </c>
      <c r="S33" s="64"/>
    </row>
    <row r="34" spans="1:20">
      <c r="A34" t="s">
        <v>1354</v>
      </c>
      <c r="B34" t="s">
        <v>1355</v>
      </c>
      <c r="D34" t="s">
        <v>51</v>
      </c>
      <c r="E34" s="64">
        <v>43282</v>
      </c>
      <c r="F34">
        <v>16</v>
      </c>
      <c r="G34">
        <v>19.05</v>
      </c>
      <c r="H34" t="s">
        <v>52</v>
      </c>
      <c r="S34" s="64"/>
    </row>
    <row r="35" spans="1:20">
      <c r="A35" t="s">
        <v>1468</v>
      </c>
      <c r="B35" t="s">
        <v>1469</v>
      </c>
      <c r="D35" t="s">
        <v>51</v>
      </c>
      <c r="E35" s="64">
        <v>42917</v>
      </c>
      <c r="F35">
        <v>12</v>
      </c>
      <c r="G35">
        <v>13.64</v>
      </c>
      <c r="H35" t="s">
        <v>52</v>
      </c>
      <c r="S35" s="64"/>
    </row>
    <row r="36" spans="1:20">
      <c r="A36" t="s">
        <v>2185</v>
      </c>
      <c r="B36" t="s">
        <v>2186</v>
      </c>
      <c r="D36" t="s">
        <v>51</v>
      </c>
      <c r="E36" s="64">
        <v>45292</v>
      </c>
      <c r="F36">
        <v>25</v>
      </c>
      <c r="G36">
        <v>33.33</v>
      </c>
      <c r="H36" t="s">
        <v>52</v>
      </c>
      <c r="S36" s="64"/>
    </row>
    <row r="37" spans="1:20">
      <c r="A37" t="s">
        <v>2722</v>
      </c>
      <c r="B37" t="s">
        <v>2723</v>
      </c>
      <c r="D37" t="s">
        <v>51</v>
      </c>
      <c r="E37" s="64">
        <v>43831</v>
      </c>
      <c r="F37">
        <v>12</v>
      </c>
      <c r="G37">
        <v>13.64</v>
      </c>
      <c r="H37" t="s">
        <v>88</v>
      </c>
      <c r="S37" s="64"/>
    </row>
    <row r="38" spans="1:20">
      <c r="A38" t="s">
        <v>600</v>
      </c>
      <c r="B38" t="s">
        <v>601</v>
      </c>
      <c r="D38" t="s">
        <v>51</v>
      </c>
      <c r="E38" s="64">
        <v>42917</v>
      </c>
      <c r="F38">
        <v>16</v>
      </c>
      <c r="G38">
        <v>19.05</v>
      </c>
      <c r="H38" t="s">
        <v>52</v>
      </c>
      <c r="S38" s="64"/>
    </row>
    <row r="39" spans="1:20">
      <c r="A39" t="s">
        <v>2724</v>
      </c>
      <c r="B39" t="s">
        <v>2725</v>
      </c>
      <c r="D39" t="s">
        <v>2726</v>
      </c>
      <c r="E39" s="64">
        <v>42917</v>
      </c>
      <c r="F39">
        <v>16</v>
      </c>
      <c r="G39">
        <v>19.05</v>
      </c>
      <c r="H39" t="s">
        <v>52</v>
      </c>
      <c r="S39" s="64"/>
    </row>
    <row r="40" spans="1:20">
      <c r="A40" t="s">
        <v>808</v>
      </c>
      <c r="B40" t="s">
        <v>809</v>
      </c>
      <c r="D40" t="s">
        <v>51</v>
      </c>
      <c r="E40" s="64">
        <v>45839</v>
      </c>
      <c r="F40">
        <v>15</v>
      </c>
      <c r="G40">
        <v>17.649999999999999</v>
      </c>
      <c r="H40" t="s">
        <v>52</v>
      </c>
      <c r="S40" s="64"/>
    </row>
    <row r="41" spans="1:20">
      <c r="A41" t="s">
        <v>719</v>
      </c>
      <c r="B41" t="s">
        <v>720</v>
      </c>
      <c r="D41" t="s">
        <v>51</v>
      </c>
      <c r="E41" s="64">
        <v>43221</v>
      </c>
      <c r="F41">
        <v>7</v>
      </c>
      <c r="G41">
        <v>7.53</v>
      </c>
      <c r="H41" t="s">
        <v>62</v>
      </c>
      <c r="S41" s="64"/>
    </row>
    <row r="42" spans="1:20">
      <c r="A42" t="s">
        <v>680</v>
      </c>
      <c r="B42" t="s">
        <v>681</v>
      </c>
      <c r="D42" t="s">
        <v>51</v>
      </c>
      <c r="E42" s="64">
        <v>45474</v>
      </c>
      <c r="F42">
        <v>12</v>
      </c>
      <c r="G42">
        <v>13.64</v>
      </c>
      <c r="H42" t="s">
        <v>52</v>
      </c>
      <c r="S42" s="64"/>
    </row>
    <row r="43" spans="1:20">
      <c r="A43" t="s">
        <v>1470</v>
      </c>
      <c r="B43" t="s">
        <v>321</v>
      </c>
      <c r="D43" t="s">
        <v>51</v>
      </c>
      <c r="E43" s="64">
        <v>43739</v>
      </c>
      <c r="F43">
        <v>14</v>
      </c>
      <c r="G43">
        <v>16.28</v>
      </c>
      <c r="H43" t="s">
        <v>65</v>
      </c>
      <c r="S43" s="64"/>
      <c r="T43" s="64"/>
    </row>
    <row r="44" spans="1:20">
      <c r="A44" t="s">
        <v>320</v>
      </c>
      <c r="B44" t="s">
        <v>321</v>
      </c>
      <c r="D44" t="s">
        <v>51</v>
      </c>
      <c r="E44" s="64">
        <v>44743</v>
      </c>
      <c r="F44">
        <v>14</v>
      </c>
      <c r="G44">
        <v>16.28</v>
      </c>
      <c r="H44" t="s">
        <v>65</v>
      </c>
      <c r="S44" s="64"/>
    </row>
    <row r="45" spans="1:20">
      <c r="A45" t="s">
        <v>1471</v>
      </c>
      <c r="B45" t="s">
        <v>1472</v>
      </c>
      <c r="D45" t="s">
        <v>51</v>
      </c>
      <c r="E45" s="64">
        <v>42917</v>
      </c>
      <c r="F45">
        <v>14</v>
      </c>
      <c r="G45">
        <v>16.28</v>
      </c>
      <c r="H45" t="s">
        <v>65</v>
      </c>
      <c r="S45" s="64"/>
      <c r="T45" s="64"/>
    </row>
    <row r="46" spans="1:20">
      <c r="A46" t="s">
        <v>810</v>
      </c>
      <c r="B46" t="s">
        <v>811</v>
      </c>
      <c r="D46" t="s">
        <v>51</v>
      </c>
      <c r="E46" s="64">
        <v>43009</v>
      </c>
      <c r="F46">
        <v>12</v>
      </c>
      <c r="G46">
        <v>13.64</v>
      </c>
      <c r="H46" t="s">
        <v>52</v>
      </c>
      <c r="S46" s="64"/>
      <c r="T46" s="64"/>
    </row>
    <row r="47" spans="1:20">
      <c r="A47" t="s">
        <v>1323</v>
      </c>
      <c r="B47" t="s">
        <v>1324</v>
      </c>
      <c r="D47" t="s">
        <v>51</v>
      </c>
      <c r="E47" s="64">
        <v>45108</v>
      </c>
      <c r="F47">
        <v>18</v>
      </c>
      <c r="G47">
        <v>21.95</v>
      </c>
      <c r="H47" t="s">
        <v>52</v>
      </c>
      <c r="S47" s="64"/>
    </row>
    <row r="48" spans="1:20">
      <c r="A48" t="s">
        <v>2727</v>
      </c>
      <c r="B48" t="s">
        <v>2728</v>
      </c>
      <c r="D48" t="s">
        <v>2726</v>
      </c>
      <c r="E48" s="64">
        <v>43374</v>
      </c>
      <c r="F48">
        <v>16</v>
      </c>
      <c r="G48">
        <v>19.05</v>
      </c>
      <c r="H48" t="s">
        <v>52</v>
      </c>
      <c r="S48" s="64"/>
    </row>
    <row r="49" spans="1:20">
      <c r="A49" t="s">
        <v>1473</v>
      </c>
      <c r="B49" t="s">
        <v>1474</v>
      </c>
      <c r="D49" t="s">
        <v>51</v>
      </c>
      <c r="E49" s="64">
        <v>44060</v>
      </c>
      <c r="F49">
        <v>12</v>
      </c>
      <c r="G49">
        <v>13.64</v>
      </c>
      <c r="H49" t="s">
        <v>52</v>
      </c>
      <c r="S49" s="64"/>
      <c r="T49" s="64"/>
    </row>
    <row r="50" spans="1:20">
      <c r="A50" t="s">
        <v>2729</v>
      </c>
      <c r="B50" t="s">
        <v>2730</v>
      </c>
      <c r="D50" t="s">
        <v>51</v>
      </c>
      <c r="E50" s="64">
        <v>43831</v>
      </c>
      <c r="F50">
        <v>12</v>
      </c>
      <c r="G50">
        <v>13.64</v>
      </c>
      <c r="H50" t="s">
        <v>88</v>
      </c>
      <c r="S50" s="64"/>
    </row>
    <row r="51" spans="1:20">
      <c r="A51" t="s">
        <v>2731</v>
      </c>
      <c r="B51" t="s">
        <v>2732</v>
      </c>
      <c r="D51" t="s">
        <v>2726</v>
      </c>
      <c r="E51" s="64">
        <v>45108</v>
      </c>
      <c r="F51">
        <v>18</v>
      </c>
      <c r="G51">
        <v>21.95</v>
      </c>
      <c r="H51" t="s">
        <v>52</v>
      </c>
      <c r="S51" s="64"/>
    </row>
    <row r="52" spans="1:20">
      <c r="A52" t="s">
        <v>2733</v>
      </c>
      <c r="B52" t="s">
        <v>2734</v>
      </c>
      <c r="D52" t="s">
        <v>2726</v>
      </c>
      <c r="E52" s="64">
        <v>42736</v>
      </c>
      <c r="F52">
        <v>16</v>
      </c>
      <c r="G52">
        <v>19.05</v>
      </c>
      <c r="H52" t="s">
        <v>52</v>
      </c>
      <c r="S52" s="64"/>
      <c r="T52" s="64"/>
    </row>
    <row r="53" spans="1:20">
      <c r="A53" t="s">
        <v>573</v>
      </c>
      <c r="B53" t="s">
        <v>574</v>
      </c>
      <c r="D53" t="s">
        <v>51</v>
      </c>
      <c r="E53" s="64">
        <v>42917</v>
      </c>
      <c r="F53">
        <v>12</v>
      </c>
      <c r="G53">
        <v>13.64</v>
      </c>
      <c r="H53" t="s">
        <v>52</v>
      </c>
      <c r="S53" s="64"/>
    </row>
    <row r="54" spans="1:20">
      <c r="A54" t="s">
        <v>602</v>
      </c>
      <c r="B54" t="s">
        <v>603</v>
      </c>
      <c r="D54" t="s">
        <v>51</v>
      </c>
      <c r="E54" s="64">
        <v>42917</v>
      </c>
      <c r="F54">
        <v>12</v>
      </c>
      <c r="G54">
        <v>13.64</v>
      </c>
      <c r="H54" t="s">
        <v>52</v>
      </c>
      <c r="S54" s="64"/>
    </row>
    <row r="55" spans="1:20">
      <c r="A55" t="s">
        <v>1936</v>
      </c>
      <c r="B55" t="s">
        <v>1937</v>
      </c>
      <c r="D55" t="s">
        <v>51</v>
      </c>
      <c r="E55" s="64">
        <v>44081</v>
      </c>
      <c r="F55">
        <v>0</v>
      </c>
      <c r="G55">
        <v>0</v>
      </c>
      <c r="H55" t="s">
        <v>52</v>
      </c>
      <c r="S55" s="64"/>
      <c r="T55" s="64"/>
    </row>
    <row r="56" spans="1:20">
      <c r="A56" t="s">
        <v>1475</v>
      </c>
      <c r="B56" t="s">
        <v>1476</v>
      </c>
      <c r="D56" t="s">
        <v>51</v>
      </c>
      <c r="E56" s="64">
        <v>42917</v>
      </c>
      <c r="F56">
        <v>10</v>
      </c>
      <c r="G56">
        <v>11.11</v>
      </c>
      <c r="H56" t="s">
        <v>52</v>
      </c>
      <c r="S56" s="64"/>
      <c r="T56" s="64"/>
    </row>
    <row r="57" spans="1:20">
      <c r="A57" t="s">
        <v>1397</v>
      </c>
      <c r="B57" t="s">
        <v>1398</v>
      </c>
      <c r="D57" t="s">
        <v>51</v>
      </c>
      <c r="E57" s="64">
        <v>42917</v>
      </c>
      <c r="F57">
        <v>8</v>
      </c>
      <c r="G57">
        <v>8.6999999999999993</v>
      </c>
      <c r="H57" t="s">
        <v>52</v>
      </c>
      <c r="S57" s="64"/>
      <c r="T57" s="64"/>
    </row>
    <row r="58" spans="1:20">
      <c r="A58" t="s">
        <v>812</v>
      </c>
      <c r="B58" t="s">
        <v>813</v>
      </c>
      <c r="D58" t="s">
        <v>51</v>
      </c>
      <c r="E58" s="64">
        <v>43466</v>
      </c>
      <c r="F58">
        <v>12</v>
      </c>
      <c r="G58">
        <v>13.64</v>
      </c>
      <c r="H58" t="s">
        <v>52</v>
      </c>
      <c r="S58" s="64"/>
      <c r="T58" s="64"/>
    </row>
    <row r="59" spans="1:20">
      <c r="A59" t="s">
        <v>2735</v>
      </c>
      <c r="B59" t="s">
        <v>2736</v>
      </c>
      <c r="D59" t="s">
        <v>2726</v>
      </c>
      <c r="E59" s="64">
        <v>44062</v>
      </c>
      <c r="F59">
        <v>18</v>
      </c>
      <c r="G59">
        <v>21.95</v>
      </c>
      <c r="H59" t="s">
        <v>52</v>
      </c>
      <c r="S59" s="64"/>
    </row>
    <row r="60" spans="1:20">
      <c r="A60" t="s">
        <v>2737</v>
      </c>
      <c r="B60" t="s">
        <v>2738</v>
      </c>
      <c r="D60" t="s">
        <v>2726</v>
      </c>
      <c r="E60" s="64">
        <v>43282</v>
      </c>
      <c r="F60">
        <v>18</v>
      </c>
      <c r="G60">
        <v>21.95</v>
      </c>
      <c r="H60" t="s">
        <v>52</v>
      </c>
      <c r="S60" s="64"/>
    </row>
    <row r="61" spans="1:20">
      <c r="A61" t="s">
        <v>1477</v>
      </c>
      <c r="B61" t="s">
        <v>1478</v>
      </c>
      <c r="D61" t="s">
        <v>51</v>
      </c>
      <c r="E61" s="64">
        <v>44062</v>
      </c>
      <c r="F61">
        <v>15</v>
      </c>
      <c r="G61">
        <v>17.649999999999999</v>
      </c>
      <c r="H61" t="s">
        <v>52</v>
      </c>
      <c r="S61" s="64"/>
    </row>
    <row r="62" spans="1:20">
      <c r="A62" t="s">
        <v>1328</v>
      </c>
      <c r="B62" t="s">
        <v>1329</v>
      </c>
      <c r="D62" t="s">
        <v>51</v>
      </c>
      <c r="E62" s="64">
        <v>43647</v>
      </c>
      <c r="F62">
        <v>18</v>
      </c>
      <c r="G62">
        <v>21.95</v>
      </c>
      <c r="H62" t="s">
        <v>52</v>
      </c>
      <c r="S62" s="64"/>
    </row>
    <row r="63" spans="1:20">
      <c r="A63" t="s">
        <v>351</v>
      </c>
      <c r="B63" t="s">
        <v>352</v>
      </c>
      <c r="D63" t="s">
        <v>51</v>
      </c>
      <c r="E63" s="64">
        <v>43101</v>
      </c>
      <c r="F63">
        <v>12</v>
      </c>
      <c r="G63">
        <v>13.64</v>
      </c>
      <c r="H63" t="s">
        <v>52</v>
      </c>
      <c r="S63" s="64"/>
      <c r="T63" s="64"/>
    </row>
    <row r="64" spans="1:20">
      <c r="A64" t="s">
        <v>1938</v>
      </c>
      <c r="B64" t="s">
        <v>1939</v>
      </c>
      <c r="D64" t="s">
        <v>51</v>
      </c>
      <c r="E64" s="64">
        <v>44074</v>
      </c>
      <c r="F64">
        <v>0</v>
      </c>
      <c r="G64">
        <v>0</v>
      </c>
      <c r="H64" t="s">
        <v>52</v>
      </c>
      <c r="S64" s="64"/>
    </row>
    <row r="65" spans="1:20">
      <c r="A65" t="s">
        <v>2739</v>
      </c>
      <c r="B65" t="s">
        <v>2740</v>
      </c>
      <c r="D65" t="s">
        <v>51</v>
      </c>
      <c r="E65" s="64">
        <v>43831</v>
      </c>
      <c r="F65">
        <v>12</v>
      </c>
      <c r="G65">
        <v>13.64</v>
      </c>
      <c r="H65" t="s">
        <v>88</v>
      </c>
      <c r="S65" s="64"/>
      <c r="T65" s="64"/>
    </row>
    <row r="66" spans="1:20">
      <c r="A66" t="s">
        <v>1479</v>
      </c>
      <c r="B66" t="s">
        <v>1932</v>
      </c>
      <c r="D66" t="s">
        <v>51</v>
      </c>
      <c r="E66" s="64">
        <v>42917</v>
      </c>
      <c r="F66">
        <v>12</v>
      </c>
      <c r="G66">
        <v>13.64</v>
      </c>
      <c r="H66" t="s">
        <v>52</v>
      </c>
      <c r="S66" s="64"/>
      <c r="T66" s="64"/>
    </row>
    <row r="67" spans="1:20">
      <c r="A67" t="s">
        <v>1325</v>
      </c>
      <c r="B67" t="s">
        <v>1326</v>
      </c>
      <c r="D67" t="s">
        <v>51</v>
      </c>
      <c r="E67" s="64">
        <v>43009</v>
      </c>
      <c r="F67">
        <v>12</v>
      </c>
      <c r="G67">
        <v>13.64</v>
      </c>
      <c r="H67" t="s">
        <v>52</v>
      </c>
      <c r="S67" s="64"/>
    </row>
    <row r="68" spans="1:20">
      <c r="A68" t="s">
        <v>1423</v>
      </c>
      <c r="B68" t="s">
        <v>1424</v>
      </c>
      <c r="D68" t="s">
        <v>51</v>
      </c>
      <c r="E68" s="64">
        <v>43009</v>
      </c>
      <c r="F68">
        <v>12</v>
      </c>
      <c r="G68">
        <v>13.64</v>
      </c>
      <c r="H68" t="s">
        <v>52</v>
      </c>
      <c r="S68" s="64"/>
      <c r="T68" s="64"/>
    </row>
    <row r="69" spans="1:20">
      <c r="A69" t="s">
        <v>550</v>
      </c>
      <c r="B69" t="s">
        <v>551</v>
      </c>
      <c r="D69" t="s">
        <v>51</v>
      </c>
      <c r="E69" s="64">
        <v>46023</v>
      </c>
      <c r="F69">
        <v>20</v>
      </c>
      <c r="G69">
        <v>25</v>
      </c>
      <c r="H69" t="s">
        <v>52</v>
      </c>
      <c r="S69" s="64"/>
      <c r="T69" s="64"/>
    </row>
    <row r="70" spans="1:20">
      <c r="A70" t="s">
        <v>1480</v>
      </c>
      <c r="B70" t="s">
        <v>1481</v>
      </c>
      <c r="D70" t="s">
        <v>51</v>
      </c>
      <c r="E70" s="64">
        <v>43553</v>
      </c>
      <c r="F70">
        <v>15</v>
      </c>
      <c r="G70">
        <v>17.649999999999999</v>
      </c>
      <c r="H70" t="s">
        <v>52</v>
      </c>
      <c r="S70" s="64"/>
    </row>
    <row r="71" spans="1:20">
      <c r="A71" t="s">
        <v>1482</v>
      </c>
      <c r="B71" t="s">
        <v>1483</v>
      </c>
      <c r="D71" t="s">
        <v>51</v>
      </c>
      <c r="E71" s="64">
        <v>42401</v>
      </c>
      <c r="F71">
        <v>12</v>
      </c>
      <c r="G71">
        <v>13.64</v>
      </c>
      <c r="H71" t="s">
        <v>52</v>
      </c>
      <c r="S71" s="64"/>
      <c r="T71" s="64"/>
    </row>
    <row r="72" spans="1:20">
      <c r="A72" t="s">
        <v>2741</v>
      </c>
      <c r="B72" t="s">
        <v>2742</v>
      </c>
      <c r="D72" t="s">
        <v>2726</v>
      </c>
      <c r="E72" s="64">
        <v>43831</v>
      </c>
      <c r="F72">
        <v>17</v>
      </c>
      <c r="G72">
        <v>20.48</v>
      </c>
      <c r="H72" t="s">
        <v>52</v>
      </c>
      <c r="S72" s="64"/>
    </row>
    <row r="73" spans="1:20">
      <c r="A73" t="s">
        <v>552</v>
      </c>
      <c r="B73" t="s">
        <v>553</v>
      </c>
      <c r="D73" t="s">
        <v>51</v>
      </c>
      <c r="E73" s="64">
        <v>43922</v>
      </c>
      <c r="F73">
        <v>14</v>
      </c>
      <c r="G73">
        <v>16.28</v>
      </c>
      <c r="H73" t="s">
        <v>52</v>
      </c>
      <c r="S73" s="64"/>
    </row>
    <row r="74" spans="1:20">
      <c r="A74" t="s">
        <v>2743</v>
      </c>
      <c r="B74" t="s">
        <v>2744</v>
      </c>
      <c r="D74" t="s">
        <v>51</v>
      </c>
      <c r="E74" s="64">
        <v>43831</v>
      </c>
      <c r="F74">
        <v>12</v>
      </c>
      <c r="G74">
        <v>13.64</v>
      </c>
      <c r="H74" t="s">
        <v>88</v>
      </c>
      <c r="S74" s="64"/>
      <c r="T74" s="64"/>
    </row>
    <row r="75" spans="1:20">
      <c r="A75" t="s">
        <v>2745</v>
      </c>
      <c r="B75" t="s">
        <v>2746</v>
      </c>
      <c r="D75" t="s">
        <v>2726</v>
      </c>
      <c r="E75" s="64">
        <v>43831</v>
      </c>
      <c r="F75">
        <v>17</v>
      </c>
      <c r="G75">
        <v>20.48</v>
      </c>
      <c r="H75" t="s">
        <v>52</v>
      </c>
      <c r="S75" s="64"/>
    </row>
    <row r="76" spans="1:20">
      <c r="A76" t="s">
        <v>2747</v>
      </c>
      <c r="B76" t="s">
        <v>2748</v>
      </c>
      <c r="D76" t="s">
        <v>2726</v>
      </c>
      <c r="E76" s="64">
        <v>43831</v>
      </c>
      <c r="F76">
        <v>17</v>
      </c>
      <c r="G76">
        <v>20.48</v>
      </c>
      <c r="H76" t="s">
        <v>52</v>
      </c>
      <c r="S76" s="64"/>
    </row>
    <row r="77" spans="1:20">
      <c r="A77" t="s">
        <v>379</v>
      </c>
      <c r="B77" t="s">
        <v>380</v>
      </c>
      <c r="D77" t="s">
        <v>51</v>
      </c>
      <c r="E77" s="64">
        <v>43374</v>
      </c>
      <c r="F77">
        <v>12</v>
      </c>
      <c r="G77">
        <v>13.64</v>
      </c>
      <c r="H77" t="s">
        <v>52</v>
      </c>
      <c r="S77" s="64"/>
    </row>
    <row r="78" spans="1:20">
      <c r="A78" t="s">
        <v>80</v>
      </c>
      <c r="B78" t="s">
        <v>81</v>
      </c>
      <c r="D78" t="s">
        <v>51</v>
      </c>
      <c r="E78" s="64">
        <v>42917</v>
      </c>
      <c r="F78">
        <v>12</v>
      </c>
      <c r="G78">
        <v>13.64</v>
      </c>
      <c r="H78" t="s">
        <v>65</v>
      </c>
      <c r="S78" s="64"/>
    </row>
    <row r="79" spans="1:20">
      <c r="A79" t="s">
        <v>170</v>
      </c>
      <c r="B79" t="s">
        <v>171</v>
      </c>
      <c r="D79" t="s">
        <v>51</v>
      </c>
      <c r="E79" s="64">
        <v>43770</v>
      </c>
      <c r="F79">
        <v>12</v>
      </c>
      <c r="G79">
        <v>13.64</v>
      </c>
      <c r="H79" t="s">
        <v>65</v>
      </c>
      <c r="S79" s="64"/>
      <c r="T79" s="64"/>
    </row>
    <row r="80" spans="1:20">
      <c r="A80" t="s">
        <v>119</v>
      </c>
      <c r="B80" t="s">
        <v>120</v>
      </c>
      <c r="D80" t="s">
        <v>51</v>
      </c>
      <c r="E80" s="64">
        <v>42917</v>
      </c>
      <c r="F80">
        <v>10</v>
      </c>
      <c r="G80">
        <v>11.11</v>
      </c>
      <c r="H80" t="s">
        <v>52</v>
      </c>
      <c r="S80" s="64"/>
      <c r="T80" s="64"/>
    </row>
    <row r="81" spans="1:20">
      <c r="A81" t="s">
        <v>385</v>
      </c>
      <c r="B81" t="s">
        <v>814</v>
      </c>
      <c r="D81" t="s">
        <v>51</v>
      </c>
      <c r="E81" s="64">
        <v>43282</v>
      </c>
      <c r="F81">
        <v>12</v>
      </c>
      <c r="G81">
        <v>13.64</v>
      </c>
      <c r="H81" t="s">
        <v>52</v>
      </c>
      <c r="S81" s="64"/>
      <c r="T81" s="64"/>
    </row>
    <row r="82" spans="1:20">
      <c r="A82" t="s">
        <v>815</v>
      </c>
      <c r="B82" t="s">
        <v>816</v>
      </c>
      <c r="D82" t="s">
        <v>51</v>
      </c>
      <c r="E82" s="64">
        <v>42917</v>
      </c>
      <c r="F82">
        <v>12</v>
      </c>
      <c r="G82">
        <v>13.64</v>
      </c>
      <c r="H82" t="s">
        <v>52</v>
      </c>
      <c r="S82" s="64"/>
    </row>
    <row r="83" spans="1:20">
      <c r="A83" t="s">
        <v>2749</v>
      </c>
      <c r="B83" t="s">
        <v>2750</v>
      </c>
      <c r="D83" t="s">
        <v>51</v>
      </c>
      <c r="E83" s="64">
        <v>43831</v>
      </c>
      <c r="F83">
        <v>12</v>
      </c>
      <c r="G83">
        <v>13.64</v>
      </c>
      <c r="H83" t="s">
        <v>88</v>
      </c>
      <c r="S83" s="64"/>
      <c r="T83" s="64"/>
    </row>
    <row r="84" spans="1:20">
      <c r="A84" t="s">
        <v>324</v>
      </c>
      <c r="B84" t="s">
        <v>325</v>
      </c>
      <c r="D84" t="s">
        <v>51</v>
      </c>
      <c r="E84" s="64">
        <v>42917</v>
      </c>
      <c r="F84">
        <v>12</v>
      </c>
      <c r="G84">
        <v>13.64</v>
      </c>
      <c r="H84" t="s">
        <v>52</v>
      </c>
      <c r="S84" s="64"/>
      <c r="T84" s="64"/>
    </row>
    <row r="85" spans="1:20">
      <c r="A85" t="s">
        <v>1940</v>
      </c>
      <c r="B85" t="s">
        <v>1941</v>
      </c>
      <c r="D85" t="s">
        <v>51</v>
      </c>
      <c r="E85" s="64">
        <v>44078</v>
      </c>
      <c r="F85">
        <v>0</v>
      </c>
      <c r="G85">
        <v>0</v>
      </c>
      <c r="H85" t="s">
        <v>52</v>
      </c>
      <c r="S85" s="64"/>
      <c r="T85" s="64"/>
    </row>
    <row r="86" spans="1:20">
      <c r="A86" t="s">
        <v>817</v>
      </c>
      <c r="B86" t="s">
        <v>818</v>
      </c>
      <c r="D86" t="s">
        <v>51</v>
      </c>
      <c r="E86" s="64">
        <v>42917</v>
      </c>
      <c r="F86">
        <v>12</v>
      </c>
      <c r="G86">
        <v>13.64</v>
      </c>
      <c r="H86" t="s">
        <v>52</v>
      </c>
      <c r="S86" s="64"/>
    </row>
    <row r="87" spans="1:20">
      <c r="A87" t="s">
        <v>381</v>
      </c>
      <c r="B87" t="s">
        <v>382</v>
      </c>
      <c r="D87" t="s">
        <v>51</v>
      </c>
      <c r="E87" s="64">
        <v>44064</v>
      </c>
      <c r="F87">
        <v>12</v>
      </c>
      <c r="G87">
        <v>13.64</v>
      </c>
      <c r="H87" t="s">
        <v>52</v>
      </c>
      <c r="S87" s="64"/>
    </row>
    <row r="88" spans="1:20">
      <c r="A88" t="s">
        <v>692</v>
      </c>
      <c r="B88" t="s">
        <v>693</v>
      </c>
      <c r="D88" t="s">
        <v>51</v>
      </c>
      <c r="E88" s="64">
        <v>42917</v>
      </c>
      <c r="F88">
        <v>10</v>
      </c>
      <c r="G88">
        <v>11.11</v>
      </c>
      <c r="H88" t="s">
        <v>52</v>
      </c>
      <c r="S88" s="64"/>
    </row>
    <row r="89" spans="1:20">
      <c r="A89" t="s">
        <v>2751</v>
      </c>
      <c r="B89" t="s">
        <v>2752</v>
      </c>
      <c r="D89" t="s">
        <v>51</v>
      </c>
      <c r="E89" s="64">
        <v>43831</v>
      </c>
      <c r="F89">
        <v>12</v>
      </c>
      <c r="G89">
        <v>13.64</v>
      </c>
      <c r="H89" t="s">
        <v>88</v>
      </c>
      <c r="S89" s="64"/>
      <c r="T89" s="64"/>
    </row>
    <row r="90" spans="1:20">
      <c r="A90" t="s">
        <v>604</v>
      </c>
      <c r="B90" t="s">
        <v>605</v>
      </c>
      <c r="D90" t="s">
        <v>51</v>
      </c>
      <c r="E90" s="64">
        <v>44835</v>
      </c>
      <c r="F90">
        <v>17</v>
      </c>
      <c r="G90">
        <v>20.48</v>
      </c>
      <c r="H90" t="s">
        <v>52</v>
      </c>
      <c r="S90" s="64"/>
      <c r="T90" s="64"/>
    </row>
    <row r="91" spans="1:20">
      <c r="A91" t="s">
        <v>819</v>
      </c>
      <c r="B91" t="s">
        <v>820</v>
      </c>
      <c r="D91" t="s">
        <v>51</v>
      </c>
      <c r="E91" s="64">
        <v>43466</v>
      </c>
      <c r="F91">
        <v>16</v>
      </c>
      <c r="G91">
        <v>19.05</v>
      </c>
      <c r="H91" t="s">
        <v>59</v>
      </c>
      <c r="S91" s="64"/>
      <c r="T91" s="64"/>
    </row>
    <row r="92" spans="1:20">
      <c r="A92" t="s">
        <v>2753</v>
      </c>
      <c r="B92" t="s">
        <v>2754</v>
      </c>
      <c r="D92" t="s">
        <v>51</v>
      </c>
      <c r="E92" s="64">
        <v>43831</v>
      </c>
      <c r="F92">
        <v>12</v>
      </c>
      <c r="G92">
        <v>13.64</v>
      </c>
      <c r="H92" t="s">
        <v>88</v>
      </c>
      <c r="S92" s="64"/>
    </row>
    <row r="93" spans="1:20">
      <c r="A93" t="s">
        <v>1942</v>
      </c>
      <c r="B93" t="s">
        <v>1943</v>
      </c>
      <c r="D93" t="s">
        <v>51</v>
      </c>
      <c r="E93" s="64">
        <v>44081</v>
      </c>
      <c r="F93">
        <v>0</v>
      </c>
      <c r="G93">
        <v>0</v>
      </c>
      <c r="H93" t="s">
        <v>65</v>
      </c>
      <c r="S93" s="64"/>
    </row>
    <row r="94" spans="1:20">
      <c r="A94" t="s">
        <v>1484</v>
      </c>
      <c r="B94" t="s">
        <v>1485</v>
      </c>
      <c r="D94" t="s">
        <v>51</v>
      </c>
      <c r="E94" s="64">
        <v>43466</v>
      </c>
      <c r="F94">
        <v>12</v>
      </c>
      <c r="G94">
        <v>13.64</v>
      </c>
      <c r="H94" t="s">
        <v>52</v>
      </c>
      <c r="S94" s="64"/>
      <c r="T94" s="64"/>
    </row>
    <row r="95" spans="1:20">
      <c r="A95" t="s">
        <v>821</v>
      </c>
      <c r="B95" t="s">
        <v>822</v>
      </c>
      <c r="D95" t="s">
        <v>51</v>
      </c>
      <c r="E95" s="64">
        <v>44013</v>
      </c>
      <c r="F95">
        <v>12</v>
      </c>
      <c r="G95">
        <v>13.64</v>
      </c>
      <c r="H95" t="s">
        <v>52</v>
      </c>
      <c r="S95" s="64"/>
      <c r="T95" s="64"/>
    </row>
    <row r="96" spans="1:20">
      <c r="A96" t="s">
        <v>383</v>
      </c>
      <c r="B96" t="s">
        <v>384</v>
      </c>
      <c r="D96" t="s">
        <v>51</v>
      </c>
      <c r="E96" s="64">
        <v>43647</v>
      </c>
      <c r="F96">
        <v>12</v>
      </c>
      <c r="G96">
        <v>13.64</v>
      </c>
      <c r="H96" t="s">
        <v>52</v>
      </c>
      <c r="S96" s="64"/>
      <c r="T96" s="64"/>
    </row>
    <row r="97" spans="1:20">
      <c r="A97" t="s">
        <v>2755</v>
      </c>
      <c r="B97" t="s">
        <v>2756</v>
      </c>
      <c r="D97" t="s">
        <v>51</v>
      </c>
      <c r="E97" s="64">
        <v>43831</v>
      </c>
      <c r="F97">
        <v>12</v>
      </c>
      <c r="G97">
        <v>13.64</v>
      </c>
      <c r="H97" t="s">
        <v>88</v>
      </c>
      <c r="S97" s="64"/>
      <c r="T97" s="64"/>
    </row>
    <row r="98" spans="1:20">
      <c r="A98" t="s">
        <v>534</v>
      </c>
      <c r="B98" t="s">
        <v>535</v>
      </c>
      <c r="D98" t="s">
        <v>51</v>
      </c>
      <c r="E98" s="64">
        <v>45778</v>
      </c>
      <c r="F98">
        <v>13</v>
      </c>
      <c r="G98">
        <v>14.94</v>
      </c>
      <c r="H98" t="s">
        <v>65</v>
      </c>
      <c r="S98" s="64"/>
      <c r="T98" s="64"/>
    </row>
    <row r="99" spans="1:20">
      <c r="A99" t="s">
        <v>823</v>
      </c>
      <c r="B99" t="s">
        <v>824</v>
      </c>
      <c r="D99" t="s">
        <v>51</v>
      </c>
      <c r="E99" s="64">
        <v>42917</v>
      </c>
      <c r="F99">
        <v>10</v>
      </c>
      <c r="G99">
        <v>11.11</v>
      </c>
      <c r="H99" t="s">
        <v>52</v>
      </c>
      <c r="S99" s="64"/>
    </row>
    <row r="100" spans="1:20">
      <c r="A100" t="s">
        <v>747</v>
      </c>
      <c r="B100" t="s">
        <v>748</v>
      </c>
      <c r="D100" t="s">
        <v>51</v>
      </c>
      <c r="E100" s="64">
        <v>44197</v>
      </c>
      <c r="F100">
        <v>12</v>
      </c>
      <c r="G100">
        <v>13.64</v>
      </c>
      <c r="H100" t="s">
        <v>52</v>
      </c>
      <c r="S100" s="64"/>
    </row>
    <row r="101" spans="1:20">
      <c r="A101" t="s">
        <v>702</v>
      </c>
      <c r="B101" t="s">
        <v>701</v>
      </c>
      <c r="D101" t="s">
        <v>51</v>
      </c>
      <c r="E101" s="64">
        <v>42917</v>
      </c>
      <c r="F101">
        <v>10</v>
      </c>
      <c r="G101">
        <v>11.11</v>
      </c>
      <c r="H101" t="s">
        <v>52</v>
      </c>
      <c r="S101" s="64"/>
    </row>
    <row r="102" spans="1:20">
      <c r="A102" t="s">
        <v>825</v>
      </c>
      <c r="B102" t="s">
        <v>826</v>
      </c>
      <c r="D102" t="s">
        <v>51</v>
      </c>
      <c r="E102" s="64">
        <v>42917</v>
      </c>
      <c r="F102">
        <v>12</v>
      </c>
      <c r="G102">
        <v>13.64</v>
      </c>
      <c r="H102" t="s">
        <v>52</v>
      </c>
      <c r="S102" s="64"/>
    </row>
    <row r="103" spans="1:20">
      <c r="A103" t="s">
        <v>1362</v>
      </c>
      <c r="B103" t="s">
        <v>1363</v>
      </c>
      <c r="D103" t="s">
        <v>51</v>
      </c>
      <c r="E103" s="64">
        <v>42917</v>
      </c>
      <c r="F103">
        <v>12</v>
      </c>
      <c r="G103">
        <v>13.64</v>
      </c>
      <c r="H103" t="s">
        <v>52</v>
      </c>
      <c r="S103" s="64"/>
    </row>
    <row r="104" spans="1:20">
      <c r="A104" t="s">
        <v>1486</v>
      </c>
      <c r="B104" t="s">
        <v>1487</v>
      </c>
      <c r="D104" t="s">
        <v>51</v>
      </c>
      <c r="E104" s="64">
        <v>43374</v>
      </c>
      <c r="F104">
        <v>6</v>
      </c>
      <c r="G104">
        <v>6.38</v>
      </c>
      <c r="H104" t="s">
        <v>52</v>
      </c>
      <c r="S104" s="64"/>
    </row>
    <row r="105" spans="1:20">
      <c r="A105" t="s">
        <v>1488</v>
      </c>
      <c r="B105" t="s">
        <v>1489</v>
      </c>
      <c r="D105" t="s">
        <v>51</v>
      </c>
      <c r="E105" s="64">
        <v>42917</v>
      </c>
      <c r="F105">
        <v>14</v>
      </c>
      <c r="G105">
        <v>16.28</v>
      </c>
      <c r="H105" t="s">
        <v>52</v>
      </c>
      <c r="S105" s="64"/>
      <c r="T105" s="64"/>
    </row>
    <row r="106" spans="1:20">
      <c r="A106" t="s">
        <v>2757</v>
      </c>
      <c r="B106" t="s">
        <v>2758</v>
      </c>
      <c r="D106" t="s">
        <v>51</v>
      </c>
      <c r="E106" s="64">
        <v>43831</v>
      </c>
      <c r="F106">
        <v>12</v>
      </c>
      <c r="G106">
        <v>13.64</v>
      </c>
      <c r="H106" t="s">
        <v>88</v>
      </c>
      <c r="S106" s="64"/>
    </row>
    <row r="107" spans="1:20">
      <c r="A107" t="s">
        <v>2759</v>
      </c>
      <c r="B107" t="s">
        <v>2760</v>
      </c>
      <c r="D107" t="s">
        <v>51</v>
      </c>
      <c r="E107" s="64">
        <v>43831</v>
      </c>
      <c r="F107">
        <v>12</v>
      </c>
      <c r="G107">
        <v>13.64</v>
      </c>
      <c r="H107" t="s">
        <v>88</v>
      </c>
      <c r="S107" s="64"/>
    </row>
    <row r="108" spans="1:20">
      <c r="A108" t="s">
        <v>2761</v>
      </c>
      <c r="B108" t="s">
        <v>2762</v>
      </c>
      <c r="D108" t="s">
        <v>51</v>
      </c>
      <c r="E108" s="64">
        <v>43831</v>
      </c>
      <c r="F108">
        <v>12</v>
      </c>
      <c r="G108">
        <v>13.64</v>
      </c>
      <c r="H108" t="s">
        <v>88</v>
      </c>
      <c r="S108" s="64"/>
    </row>
    <row r="109" spans="1:20">
      <c r="A109" t="s">
        <v>125</v>
      </c>
      <c r="B109" t="s">
        <v>126</v>
      </c>
      <c r="D109" t="s">
        <v>51</v>
      </c>
      <c r="E109" s="64">
        <v>43101</v>
      </c>
      <c r="F109">
        <v>12</v>
      </c>
      <c r="G109">
        <v>13.64</v>
      </c>
      <c r="H109" t="s">
        <v>52</v>
      </c>
      <c r="S109" s="64"/>
    </row>
    <row r="110" spans="1:20">
      <c r="A110" t="s">
        <v>2763</v>
      </c>
      <c r="B110" t="s">
        <v>2764</v>
      </c>
      <c r="D110" t="s">
        <v>51</v>
      </c>
      <c r="E110" s="64">
        <v>43831</v>
      </c>
      <c r="F110">
        <v>12</v>
      </c>
      <c r="G110">
        <v>13.64</v>
      </c>
      <c r="H110" t="s">
        <v>88</v>
      </c>
      <c r="S110" s="64"/>
      <c r="T110" s="64"/>
    </row>
    <row r="111" spans="1:20">
      <c r="A111" t="s">
        <v>2765</v>
      </c>
      <c r="B111" t="s">
        <v>2766</v>
      </c>
      <c r="D111" t="s">
        <v>51</v>
      </c>
      <c r="E111" s="64">
        <v>43831</v>
      </c>
      <c r="F111">
        <v>12</v>
      </c>
      <c r="G111">
        <v>13.64</v>
      </c>
      <c r="H111" t="s">
        <v>88</v>
      </c>
      <c r="S111" s="64"/>
    </row>
    <row r="112" spans="1:20">
      <c r="A112" t="s">
        <v>1332</v>
      </c>
      <c r="B112" t="s">
        <v>1333</v>
      </c>
      <c r="D112" t="s">
        <v>51</v>
      </c>
      <c r="E112" s="64">
        <v>42917</v>
      </c>
      <c r="F112">
        <v>12</v>
      </c>
      <c r="G112">
        <v>13.64</v>
      </c>
      <c r="H112" t="s">
        <v>52</v>
      </c>
      <c r="S112" s="64"/>
    </row>
    <row r="113" spans="1:20">
      <c r="A113" t="s">
        <v>281</v>
      </c>
      <c r="B113" t="s">
        <v>282</v>
      </c>
      <c r="D113" t="s">
        <v>51</v>
      </c>
      <c r="E113" s="64">
        <v>42917</v>
      </c>
      <c r="F113">
        <v>10</v>
      </c>
      <c r="G113">
        <v>11.11</v>
      </c>
      <c r="H113" t="s">
        <v>52</v>
      </c>
      <c r="S113" s="64"/>
      <c r="T113" s="64"/>
    </row>
    <row r="114" spans="1:20">
      <c r="A114" t="s">
        <v>1944</v>
      </c>
      <c r="B114" t="s">
        <v>1945</v>
      </c>
      <c r="D114" t="s">
        <v>51</v>
      </c>
      <c r="E114" s="64">
        <v>44076</v>
      </c>
      <c r="F114">
        <v>0</v>
      </c>
      <c r="G114">
        <v>0</v>
      </c>
      <c r="H114" t="s">
        <v>52</v>
      </c>
      <c r="S114" s="64"/>
    </row>
    <row r="115" spans="1:20">
      <c r="A115" t="s">
        <v>2767</v>
      </c>
      <c r="B115" t="s">
        <v>2768</v>
      </c>
      <c r="D115" t="s">
        <v>51</v>
      </c>
      <c r="E115" s="64">
        <v>43831</v>
      </c>
      <c r="F115">
        <v>12</v>
      </c>
      <c r="G115">
        <v>13.64</v>
      </c>
      <c r="H115" t="s">
        <v>88</v>
      </c>
      <c r="S115" s="64"/>
      <c r="T115" s="64"/>
    </row>
    <row r="116" spans="1:20">
      <c r="A116" t="s">
        <v>2769</v>
      </c>
      <c r="B116" t="s">
        <v>2770</v>
      </c>
      <c r="D116" t="s">
        <v>51</v>
      </c>
      <c r="E116" s="64">
        <v>43927</v>
      </c>
      <c r="F116">
        <v>12</v>
      </c>
      <c r="G116">
        <v>13.64</v>
      </c>
      <c r="H116" t="s">
        <v>88</v>
      </c>
      <c r="S116" s="64"/>
    </row>
    <row r="117" spans="1:20">
      <c r="A117" t="s">
        <v>2771</v>
      </c>
      <c r="B117" t="s">
        <v>2772</v>
      </c>
      <c r="D117" t="s">
        <v>51</v>
      </c>
      <c r="E117" s="64">
        <v>43831</v>
      </c>
      <c r="F117">
        <v>12</v>
      </c>
      <c r="G117">
        <v>13.64</v>
      </c>
      <c r="H117" t="s">
        <v>88</v>
      </c>
      <c r="S117" s="64"/>
    </row>
    <row r="118" spans="1:20">
      <c r="A118" t="s">
        <v>2773</v>
      </c>
      <c r="B118" t="s">
        <v>2774</v>
      </c>
      <c r="D118" t="s">
        <v>51</v>
      </c>
      <c r="E118" s="64">
        <v>43831</v>
      </c>
      <c r="F118">
        <v>12</v>
      </c>
      <c r="G118">
        <v>13.64</v>
      </c>
      <c r="H118" t="s">
        <v>88</v>
      </c>
      <c r="S118" s="64"/>
    </row>
    <row r="119" spans="1:20">
      <c r="A119" t="s">
        <v>2775</v>
      </c>
      <c r="B119" t="s">
        <v>2776</v>
      </c>
      <c r="D119" t="s">
        <v>51</v>
      </c>
      <c r="E119" s="64">
        <v>43831</v>
      </c>
      <c r="F119">
        <v>12</v>
      </c>
      <c r="G119">
        <v>13.64</v>
      </c>
      <c r="H119" t="s">
        <v>88</v>
      </c>
      <c r="S119" s="64"/>
      <c r="T119" s="64"/>
    </row>
    <row r="120" spans="1:20">
      <c r="A120" t="s">
        <v>827</v>
      </c>
      <c r="B120" t="s">
        <v>828</v>
      </c>
      <c r="D120" t="s">
        <v>51</v>
      </c>
      <c r="E120" s="64">
        <v>42917</v>
      </c>
      <c r="F120">
        <v>10</v>
      </c>
      <c r="G120">
        <v>11.11</v>
      </c>
      <c r="H120" t="s">
        <v>52</v>
      </c>
      <c r="S120" s="64"/>
    </row>
    <row r="121" spans="1:20">
      <c r="A121" t="s">
        <v>127</v>
      </c>
      <c r="B121" t="s">
        <v>128</v>
      </c>
      <c r="D121" t="s">
        <v>51</v>
      </c>
      <c r="E121" s="64">
        <v>43466</v>
      </c>
      <c r="F121">
        <v>12</v>
      </c>
      <c r="G121">
        <v>13.64</v>
      </c>
      <c r="H121" t="s">
        <v>52</v>
      </c>
      <c r="S121" s="64"/>
    </row>
    <row r="122" spans="1:20">
      <c r="A122" t="s">
        <v>2777</v>
      </c>
      <c r="B122" t="s">
        <v>2778</v>
      </c>
      <c r="D122" t="s">
        <v>51</v>
      </c>
      <c r="E122" s="64">
        <v>43831</v>
      </c>
      <c r="F122">
        <v>12</v>
      </c>
      <c r="G122">
        <v>13.64</v>
      </c>
      <c r="H122" t="s">
        <v>88</v>
      </c>
      <c r="S122" s="64"/>
    </row>
    <row r="123" spans="1:20">
      <c r="A123" t="s">
        <v>386</v>
      </c>
      <c r="B123" t="s">
        <v>387</v>
      </c>
      <c r="D123" t="s">
        <v>51</v>
      </c>
      <c r="E123" s="64">
        <v>44743</v>
      </c>
      <c r="F123">
        <v>12</v>
      </c>
      <c r="G123">
        <v>13.64</v>
      </c>
      <c r="H123" t="s">
        <v>151</v>
      </c>
      <c r="S123" s="64"/>
    </row>
    <row r="124" spans="1:20">
      <c r="A124" t="s">
        <v>1490</v>
      </c>
      <c r="B124" t="s">
        <v>1491</v>
      </c>
      <c r="D124" t="s">
        <v>51</v>
      </c>
      <c r="E124" s="64">
        <v>42917</v>
      </c>
      <c r="F124">
        <v>12</v>
      </c>
      <c r="G124">
        <v>13.64</v>
      </c>
      <c r="H124" t="s">
        <v>52</v>
      </c>
      <c r="S124" s="64"/>
      <c r="T124" s="64"/>
    </row>
    <row r="125" spans="1:20">
      <c r="A125" t="s">
        <v>190</v>
      </c>
      <c r="B125" t="s">
        <v>191</v>
      </c>
      <c r="D125" t="s">
        <v>51</v>
      </c>
      <c r="E125" s="64">
        <v>44105</v>
      </c>
      <c r="F125">
        <v>12</v>
      </c>
      <c r="G125">
        <v>13.64</v>
      </c>
      <c r="H125" t="s">
        <v>52</v>
      </c>
      <c r="S125" s="64"/>
    </row>
    <row r="126" spans="1:20">
      <c r="A126" t="s">
        <v>829</v>
      </c>
      <c r="B126" t="s">
        <v>830</v>
      </c>
      <c r="D126" t="s">
        <v>51</v>
      </c>
      <c r="E126" s="64">
        <v>42917</v>
      </c>
      <c r="F126">
        <v>12</v>
      </c>
      <c r="G126">
        <v>13.64</v>
      </c>
      <c r="H126" t="s">
        <v>151</v>
      </c>
      <c r="S126" s="64"/>
      <c r="T126" s="64"/>
    </row>
    <row r="127" spans="1:20">
      <c r="A127" t="s">
        <v>831</v>
      </c>
      <c r="B127" t="s">
        <v>832</v>
      </c>
      <c r="D127" t="s">
        <v>51</v>
      </c>
      <c r="E127" s="64">
        <v>42917</v>
      </c>
      <c r="F127">
        <v>12</v>
      </c>
      <c r="G127">
        <v>13.64</v>
      </c>
      <c r="H127" t="s">
        <v>52</v>
      </c>
      <c r="S127" s="64"/>
      <c r="T127" s="64"/>
    </row>
    <row r="128" spans="1:20">
      <c r="A128" t="s">
        <v>388</v>
      </c>
      <c r="B128" t="s">
        <v>389</v>
      </c>
      <c r="D128" t="s">
        <v>51</v>
      </c>
      <c r="E128" s="64">
        <v>45108</v>
      </c>
      <c r="F128">
        <v>12</v>
      </c>
      <c r="G128">
        <v>13.64</v>
      </c>
      <c r="H128" t="s">
        <v>52</v>
      </c>
      <c r="S128" s="64"/>
      <c r="T128" s="64"/>
    </row>
    <row r="129" spans="1:20">
      <c r="A129" t="s">
        <v>218</v>
      </c>
      <c r="B129" t="s">
        <v>219</v>
      </c>
      <c r="D129" t="s">
        <v>51</v>
      </c>
      <c r="E129" s="64">
        <v>45474</v>
      </c>
      <c r="F129">
        <v>18</v>
      </c>
      <c r="G129">
        <v>21.95</v>
      </c>
      <c r="H129" t="s">
        <v>52</v>
      </c>
      <c r="S129" s="64"/>
    </row>
    <row r="130" spans="1:20">
      <c r="A130" t="s">
        <v>2779</v>
      </c>
      <c r="B130" t="s">
        <v>2780</v>
      </c>
      <c r="D130" t="s">
        <v>2726</v>
      </c>
      <c r="E130" s="64">
        <v>43282</v>
      </c>
      <c r="F130">
        <v>15</v>
      </c>
      <c r="G130">
        <v>17.649999999999999</v>
      </c>
      <c r="H130" t="s">
        <v>52</v>
      </c>
      <c r="S130" s="64"/>
      <c r="T130" s="64"/>
    </row>
    <row r="131" spans="1:20">
      <c r="A131" t="s">
        <v>1492</v>
      </c>
      <c r="B131" t="s">
        <v>1493</v>
      </c>
      <c r="D131" t="s">
        <v>51</v>
      </c>
      <c r="E131" s="64">
        <v>44064</v>
      </c>
      <c r="F131">
        <v>12</v>
      </c>
      <c r="G131">
        <v>13.64</v>
      </c>
      <c r="H131" t="s">
        <v>52</v>
      </c>
      <c r="S131" s="64"/>
    </row>
    <row r="132" spans="1:20">
      <c r="A132" t="s">
        <v>2781</v>
      </c>
      <c r="B132" t="s">
        <v>2782</v>
      </c>
      <c r="D132" t="s">
        <v>2726</v>
      </c>
      <c r="E132" s="64">
        <v>43282</v>
      </c>
      <c r="F132">
        <v>15</v>
      </c>
      <c r="G132">
        <v>17.649999999999999</v>
      </c>
      <c r="H132" t="s">
        <v>52</v>
      </c>
      <c r="S132" s="64"/>
    </row>
    <row r="133" spans="1:20">
      <c r="A133" t="s">
        <v>2783</v>
      </c>
      <c r="B133" t="s">
        <v>2784</v>
      </c>
      <c r="D133" t="s">
        <v>2726</v>
      </c>
      <c r="E133" s="64">
        <v>43282</v>
      </c>
      <c r="F133">
        <v>15</v>
      </c>
      <c r="G133">
        <v>17</v>
      </c>
      <c r="H133" t="s">
        <v>52</v>
      </c>
      <c r="S133" s="64"/>
    </row>
    <row r="134" spans="1:20">
      <c r="A134" t="s">
        <v>709</v>
      </c>
      <c r="B134" t="s">
        <v>710</v>
      </c>
      <c r="D134" t="s">
        <v>51</v>
      </c>
      <c r="E134" s="64">
        <v>45200</v>
      </c>
      <c r="F134">
        <v>12</v>
      </c>
      <c r="G134">
        <v>13.64</v>
      </c>
      <c r="H134" t="s">
        <v>59</v>
      </c>
      <c r="S134" s="64"/>
    </row>
    <row r="135" spans="1:20">
      <c r="A135" t="s">
        <v>129</v>
      </c>
      <c r="B135" t="s">
        <v>130</v>
      </c>
      <c r="D135" t="s">
        <v>51</v>
      </c>
      <c r="E135" s="64">
        <v>45931</v>
      </c>
      <c r="F135">
        <v>12</v>
      </c>
      <c r="G135">
        <v>13.64</v>
      </c>
      <c r="H135" t="s">
        <v>52</v>
      </c>
      <c r="S135" s="64"/>
      <c r="T135" s="64"/>
    </row>
    <row r="136" spans="1:20">
      <c r="A136" t="s">
        <v>833</v>
      </c>
      <c r="B136" t="s">
        <v>834</v>
      </c>
      <c r="D136" t="s">
        <v>51</v>
      </c>
      <c r="E136" s="64">
        <v>43556</v>
      </c>
      <c r="F136">
        <v>12</v>
      </c>
      <c r="G136">
        <v>13.364000000000001</v>
      </c>
      <c r="H136" t="s">
        <v>52</v>
      </c>
      <c r="S136" s="64"/>
    </row>
    <row r="137" spans="1:20">
      <c r="A137" t="s">
        <v>2785</v>
      </c>
      <c r="B137" t="s">
        <v>2786</v>
      </c>
      <c r="D137" t="s">
        <v>51</v>
      </c>
      <c r="E137" s="64">
        <v>43831</v>
      </c>
      <c r="F137">
        <v>12</v>
      </c>
      <c r="G137">
        <v>13.64</v>
      </c>
      <c r="H137" t="s">
        <v>88</v>
      </c>
      <c r="S137" s="64"/>
    </row>
    <row r="138" spans="1:20">
      <c r="A138" t="s">
        <v>2787</v>
      </c>
      <c r="B138" t="s">
        <v>2788</v>
      </c>
      <c r="D138" t="s">
        <v>51</v>
      </c>
      <c r="E138" s="64">
        <v>43831</v>
      </c>
      <c r="F138">
        <v>12</v>
      </c>
      <c r="G138">
        <v>13.64</v>
      </c>
      <c r="H138" t="s">
        <v>88</v>
      </c>
      <c r="S138" s="64"/>
    </row>
    <row r="139" spans="1:20">
      <c r="A139" t="s">
        <v>2789</v>
      </c>
      <c r="B139" t="s">
        <v>2790</v>
      </c>
      <c r="D139" t="s">
        <v>51</v>
      </c>
      <c r="E139" s="64">
        <v>43831</v>
      </c>
      <c r="F139">
        <v>12</v>
      </c>
      <c r="G139">
        <v>13.64</v>
      </c>
      <c r="H139" t="s">
        <v>88</v>
      </c>
      <c r="S139" s="64"/>
    </row>
    <row r="140" spans="1:20">
      <c r="A140" t="s">
        <v>835</v>
      </c>
      <c r="B140" t="s">
        <v>836</v>
      </c>
      <c r="D140" t="s">
        <v>51</v>
      </c>
      <c r="E140" s="64">
        <v>45658</v>
      </c>
      <c r="F140">
        <v>14</v>
      </c>
      <c r="G140">
        <v>16.28</v>
      </c>
      <c r="H140" t="s">
        <v>65</v>
      </c>
      <c r="S140" s="64"/>
    </row>
    <row r="141" spans="1:20">
      <c r="A141" t="s">
        <v>837</v>
      </c>
      <c r="B141" t="s">
        <v>838</v>
      </c>
      <c r="D141" t="s">
        <v>51</v>
      </c>
      <c r="E141" s="64">
        <v>42864</v>
      </c>
      <c r="F141">
        <v>7</v>
      </c>
      <c r="G141">
        <v>7.53</v>
      </c>
      <c r="H141" t="s">
        <v>62</v>
      </c>
      <c r="S141" s="64"/>
    </row>
    <row r="142" spans="1:20">
      <c r="A142" t="s">
        <v>57</v>
      </c>
      <c r="B142" t="s">
        <v>187</v>
      </c>
      <c r="D142" t="s">
        <v>51</v>
      </c>
      <c r="E142" s="64">
        <v>45566</v>
      </c>
      <c r="F142">
        <v>16</v>
      </c>
      <c r="G142">
        <v>19.05</v>
      </c>
      <c r="H142" t="s">
        <v>52</v>
      </c>
      <c r="S142" s="64"/>
      <c r="T142" s="64"/>
    </row>
    <row r="143" spans="1:20">
      <c r="A143" t="s">
        <v>56</v>
      </c>
      <c r="B143" t="s">
        <v>55</v>
      </c>
      <c r="D143" t="s">
        <v>51</v>
      </c>
      <c r="E143" s="64">
        <v>42901</v>
      </c>
      <c r="F143">
        <v>12</v>
      </c>
      <c r="G143">
        <v>13.64</v>
      </c>
      <c r="H143" t="s">
        <v>52</v>
      </c>
      <c r="S143" s="64"/>
    </row>
    <row r="144" spans="1:20">
      <c r="A144" t="s">
        <v>188</v>
      </c>
      <c r="B144" t="s">
        <v>189</v>
      </c>
      <c r="D144" t="s">
        <v>51</v>
      </c>
      <c r="E144" s="64">
        <v>42901</v>
      </c>
      <c r="F144">
        <v>12</v>
      </c>
      <c r="G144">
        <v>13.64</v>
      </c>
      <c r="H144" t="s">
        <v>52</v>
      </c>
      <c r="S144" s="64"/>
      <c r="T144" s="64"/>
    </row>
    <row r="145" spans="1:20">
      <c r="A145" t="s">
        <v>1946</v>
      </c>
      <c r="B145" t="s">
        <v>1947</v>
      </c>
      <c r="D145" t="s">
        <v>51</v>
      </c>
      <c r="E145" s="64">
        <v>44074</v>
      </c>
      <c r="F145">
        <v>0</v>
      </c>
      <c r="G145">
        <v>0</v>
      </c>
      <c r="H145" t="s">
        <v>52</v>
      </c>
      <c r="S145" s="64"/>
    </row>
    <row r="146" spans="1:20">
      <c r="A146" t="s">
        <v>194</v>
      </c>
      <c r="B146" t="s">
        <v>195</v>
      </c>
      <c r="D146" t="s">
        <v>51</v>
      </c>
      <c r="E146" s="64">
        <v>42917</v>
      </c>
      <c r="F146">
        <v>8</v>
      </c>
      <c r="G146">
        <v>8.6999999999999993</v>
      </c>
      <c r="H146" t="s">
        <v>52</v>
      </c>
      <c r="S146" s="64"/>
    </row>
    <row r="147" spans="1:20">
      <c r="A147" t="s">
        <v>690</v>
      </c>
      <c r="B147" t="s">
        <v>691</v>
      </c>
      <c r="D147" t="s">
        <v>51</v>
      </c>
      <c r="E147" s="64">
        <v>43617</v>
      </c>
      <c r="F147">
        <v>12</v>
      </c>
      <c r="G147">
        <v>13.64</v>
      </c>
      <c r="H147" t="s">
        <v>65</v>
      </c>
      <c r="S147" s="64"/>
    </row>
    <row r="148" spans="1:20">
      <c r="A148" t="s">
        <v>839</v>
      </c>
      <c r="B148" t="s">
        <v>840</v>
      </c>
      <c r="D148" t="s">
        <v>51</v>
      </c>
      <c r="E148" s="64">
        <v>43101</v>
      </c>
      <c r="F148">
        <v>12</v>
      </c>
      <c r="G148">
        <v>13.64</v>
      </c>
      <c r="H148" t="s">
        <v>52</v>
      </c>
      <c r="S148" s="64"/>
    </row>
    <row r="149" spans="1:20">
      <c r="A149" t="s">
        <v>256</v>
      </c>
      <c r="B149" t="s">
        <v>257</v>
      </c>
      <c r="D149" t="s">
        <v>51</v>
      </c>
      <c r="E149" s="64">
        <v>42917</v>
      </c>
      <c r="F149">
        <v>12</v>
      </c>
      <c r="G149">
        <v>13.64</v>
      </c>
      <c r="H149" t="s">
        <v>52</v>
      </c>
      <c r="S149" s="64"/>
    </row>
    <row r="150" spans="1:20">
      <c r="A150" t="s">
        <v>258</v>
      </c>
      <c r="B150" t="s">
        <v>259</v>
      </c>
      <c r="D150" t="s">
        <v>51</v>
      </c>
      <c r="E150" s="64">
        <v>42917</v>
      </c>
      <c r="F150">
        <v>7.5</v>
      </c>
      <c r="G150">
        <v>8.11</v>
      </c>
      <c r="H150" t="s">
        <v>52</v>
      </c>
      <c r="S150" s="64"/>
      <c r="T150" s="64"/>
    </row>
    <row r="151" spans="1:20">
      <c r="A151" t="s">
        <v>1494</v>
      </c>
      <c r="B151" t="s">
        <v>1495</v>
      </c>
      <c r="D151" t="s">
        <v>51</v>
      </c>
      <c r="E151" s="64">
        <v>43374</v>
      </c>
      <c r="F151">
        <v>12</v>
      </c>
      <c r="G151">
        <v>13.64</v>
      </c>
      <c r="H151" t="s">
        <v>52</v>
      </c>
      <c r="S151" s="64"/>
    </row>
    <row r="152" spans="1:20">
      <c r="A152" t="s">
        <v>1334</v>
      </c>
      <c r="B152" t="s">
        <v>1335</v>
      </c>
      <c r="D152" t="s">
        <v>51</v>
      </c>
      <c r="E152" s="64">
        <v>44562</v>
      </c>
      <c r="F152">
        <v>24</v>
      </c>
      <c r="G152">
        <v>31.58</v>
      </c>
      <c r="H152" t="s">
        <v>52</v>
      </c>
      <c r="S152" s="64"/>
    </row>
    <row r="153" spans="1:20">
      <c r="A153" t="s">
        <v>727</v>
      </c>
      <c r="B153" t="s">
        <v>728</v>
      </c>
      <c r="D153" t="s">
        <v>51</v>
      </c>
      <c r="E153" s="64">
        <v>43308</v>
      </c>
      <c r="F153">
        <v>7.5</v>
      </c>
      <c r="G153">
        <v>8.11</v>
      </c>
      <c r="H153" t="s">
        <v>62</v>
      </c>
      <c r="S153" s="64"/>
    </row>
    <row r="154" spans="1:20">
      <c r="A154" t="s">
        <v>776</v>
      </c>
      <c r="B154" t="s">
        <v>777</v>
      </c>
      <c r="D154" t="s">
        <v>51</v>
      </c>
      <c r="E154" s="64">
        <v>42933</v>
      </c>
      <c r="F154">
        <v>10</v>
      </c>
      <c r="G154">
        <v>11.11</v>
      </c>
      <c r="H154" t="s">
        <v>52</v>
      </c>
      <c r="S154" s="64"/>
    </row>
    <row r="155" spans="1:20">
      <c r="A155" t="s">
        <v>1300</v>
      </c>
      <c r="B155" t="s">
        <v>1299</v>
      </c>
      <c r="D155" t="s">
        <v>51</v>
      </c>
      <c r="E155" s="64">
        <v>42917</v>
      </c>
      <c r="F155">
        <v>12</v>
      </c>
      <c r="G155">
        <v>13.64</v>
      </c>
      <c r="H155" t="s">
        <v>52</v>
      </c>
      <c r="S155" s="64"/>
    </row>
    <row r="156" spans="1:20">
      <c r="A156" t="s">
        <v>554</v>
      </c>
      <c r="B156" t="s">
        <v>555</v>
      </c>
      <c r="D156" t="s">
        <v>51</v>
      </c>
      <c r="E156" s="64">
        <v>44067</v>
      </c>
      <c r="F156">
        <v>12</v>
      </c>
      <c r="G156">
        <v>13.64</v>
      </c>
      <c r="H156" t="s">
        <v>52</v>
      </c>
      <c r="S156" s="64"/>
    </row>
    <row r="157" spans="1:20">
      <c r="A157" t="s">
        <v>841</v>
      </c>
      <c r="B157" t="s">
        <v>842</v>
      </c>
      <c r="D157" t="s">
        <v>51</v>
      </c>
      <c r="E157" s="64">
        <v>42917</v>
      </c>
      <c r="F157">
        <v>7.5</v>
      </c>
      <c r="G157">
        <v>8.11</v>
      </c>
      <c r="H157" t="s">
        <v>62</v>
      </c>
      <c r="S157" s="64"/>
      <c r="T157" s="64"/>
    </row>
    <row r="158" spans="1:20">
      <c r="A158" t="s">
        <v>843</v>
      </c>
      <c r="B158" t="s">
        <v>844</v>
      </c>
      <c r="D158" t="s">
        <v>51</v>
      </c>
      <c r="E158" s="64">
        <v>42917</v>
      </c>
      <c r="F158">
        <v>10</v>
      </c>
      <c r="G158">
        <v>11.11</v>
      </c>
      <c r="H158" t="s">
        <v>52</v>
      </c>
      <c r="S158" s="64"/>
      <c r="T158" s="64"/>
    </row>
    <row r="159" spans="1:20">
      <c r="A159" t="s">
        <v>846</v>
      </c>
      <c r="B159" t="s">
        <v>847</v>
      </c>
      <c r="D159" t="s">
        <v>51</v>
      </c>
      <c r="E159" s="64">
        <v>45931</v>
      </c>
      <c r="F159">
        <v>12</v>
      </c>
      <c r="G159">
        <v>13.64</v>
      </c>
      <c r="H159" t="s">
        <v>52</v>
      </c>
      <c r="S159" s="64"/>
      <c r="T159" s="64"/>
    </row>
    <row r="160" spans="1:20">
      <c r="A160" t="s">
        <v>848</v>
      </c>
      <c r="B160" t="s">
        <v>849</v>
      </c>
      <c r="D160" t="s">
        <v>51</v>
      </c>
      <c r="E160" s="64">
        <v>42917</v>
      </c>
      <c r="F160">
        <v>12</v>
      </c>
      <c r="G160">
        <v>13.64</v>
      </c>
      <c r="H160" t="s">
        <v>52</v>
      </c>
      <c r="S160" s="64"/>
    </row>
    <row r="161" spans="1:20">
      <c r="A161" t="s">
        <v>390</v>
      </c>
      <c r="B161" t="s">
        <v>391</v>
      </c>
      <c r="D161" t="s">
        <v>51</v>
      </c>
      <c r="E161" s="64">
        <v>42917</v>
      </c>
      <c r="F161">
        <v>12</v>
      </c>
      <c r="G161">
        <v>13.64</v>
      </c>
      <c r="H161" t="s">
        <v>52</v>
      </c>
      <c r="S161" s="64"/>
    </row>
    <row r="162" spans="1:20">
      <c r="A162" t="s">
        <v>1948</v>
      </c>
      <c r="B162" t="s">
        <v>1949</v>
      </c>
      <c r="D162" t="s">
        <v>51</v>
      </c>
      <c r="E162" s="64">
        <v>44078</v>
      </c>
      <c r="F162">
        <v>0</v>
      </c>
      <c r="G162">
        <v>0</v>
      </c>
      <c r="H162" t="s">
        <v>52</v>
      </c>
      <c r="S162" s="64"/>
    </row>
    <row r="163" spans="1:20">
      <c r="A163" t="s">
        <v>1496</v>
      </c>
      <c r="B163" t="s">
        <v>1497</v>
      </c>
      <c r="D163" t="s">
        <v>51</v>
      </c>
      <c r="E163" s="64">
        <v>42917</v>
      </c>
      <c r="F163">
        <v>10</v>
      </c>
      <c r="G163">
        <v>11.11</v>
      </c>
      <c r="H163" t="s">
        <v>52</v>
      </c>
      <c r="S163" s="64"/>
    </row>
    <row r="164" spans="1:20">
      <c r="A164" t="s">
        <v>2172</v>
      </c>
      <c r="B164" t="s">
        <v>2173</v>
      </c>
      <c r="D164" t="s">
        <v>51</v>
      </c>
      <c r="E164" s="64">
        <v>45444</v>
      </c>
      <c r="F164">
        <v>12</v>
      </c>
      <c r="G164">
        <v>13.64</v>
      </c>
      <c r="H164" t="s">
        <v>151</v>
      </c>
      <c r="S164" s="64"/>
      <c r="T164" s="64"/>
    </row>
    <row r="165" spans="1:20">
      <c r="A165" t="s">
        <v>123</v>
      </c>
      <c r="B165" t="s">
        <v>124</v>
      </c>
      <c r="D165" t="s">
        <v>51</v>
      </c>
      <c r="E165" s="64">
        <v>43551</v>
      </c>
      <c r="F165">
        <v>10</v>
      </c>
      <c r="G165">
        <v>11.11</v>
      </c>
      <c r="H165" t="s">
        <v>52</v>
      </c>
      <c r="S165" s="64"/>
    </row>
    <row r="166" spans="1:20">
      <c r="A166" t="s">
        <v>1950</v>
      </c>
      <c r="B166" t="s">
        <v>1951</v>
      </c>
      <c r="D166" t="s">
        <v>51</v>
      </c>
      <c r="E166" s="64">
        <v>44048</v>
      </c>
      <c r="F166">
        <v>0</v>
      </c>
      <c r="G166">
        <v>0</v>
      </c>
      <c r="H166" t="s">
        <v>52</v>
      </c>
      <c r="S166" s="64"/>
    </row>
    <row r="167" spans="1:20">
      <c r="A167" t="s">
        <v>1498</v>
      </c>
      <c r="B167" t="s">
        <v>1499</v>
      </c>
      <c r="D167" t="s">
        <v>51</v>
      </c>
      <c r="E167" s="64">
        <v>42917</v>
      </c>
      <c r="F167">
        <v>10</v>
      </c>
      <c r="G167">
        <v>11.11</v>
      </c>
      <c r="H167" t="s">
        <v>52</v>
      </c>
      <c r="S167" s="64"/>
    </row>
    <row r="168" spans="1:20">
      <c r="A168" t="s">
        <v>850</v>
      </c>
      <c r="B168" t="s">
        <v>851</v>
      </c>
      <c r="D168" t="s">
        <v>51</v>
      </c>
      <c r="E168" s="64">
        <v>42917</v>
      </c>
      <c r="F168">
        <v>10</v>
      </c>
      <c r="G168">
        <v>11.11</v>
      </c>
      <c r="H168" t="s">
        <v>52</v>
      </c>
      <c r="S168" s="64"/>
    </row>
    <row r="169" spans="1:20">
      <c r="A169" t="s">
        <v>852</v>
      </c>
      <c r="B169" t="s">
        <v>853</v>
      </c>
      <c r="D169" t="s">
        <v>51</v>
      </c>
      <c r="E169" s="64">
        <v>43556</v>
      </c>
      <c r="F169">
        <v>12</v>
      </c>
      <c r="G169">
        <v>13.64</v>
      </c>
      <c r="H169" t="s">
        <v>52</v>
      </c>
      <c r="S169" s="64"/>
    </row>
    <row r="170" spans="1:20">
      <c r="A170" t="s">
        <v>854</v>
      </c>
      <c r="B170" t="s">
        <v>855</v>
      </c>
      <c r="D170" t="s">
        <v>51</v>
      </c>
      <c r="E170" s="64">
        <v>43191</v>
      </c>
      <c r="F170">
        <v>12</v>
      </c>
      <c r="G170">
        <v>13.64</v>
      </c>
      <c r="H170" t="s">
        <v>52</v>
      </c>
      <c r="S170" s="64"/>
      <c r="T170" s="64"/>
    </row>
    <row r="171" spans="1:20">
      <c r="A171" t="s">
        <v>1500</v>
      </c>
      <c r="B171" t="s">
        <v>1501</v>
      </c>
      <c r="D171" t="s">
        <v>51</v>
      </c>
      <c r="E171" s="64">
        <v>43101</v>
      </c>
      <c r="F171">
        <v>12</v>
      </c>
      <c r="G171">
        <v>13.64</v>
      </c>
      <c r="H171" t="s">
        <v>52</v>
      </c>
      <c r="S171" s="64"/>
    </row>
    <row r="172" spans="1:20">
      <c r="A172" t="s">
        <v>2791</v>
      </c>
      <c r="B172" t="s">
        <v>2792</v>
      </c>
      <c r="D172" t="s">
        <v>51</v>
      </c>
      <c r="E172" s="64">
        <v>43831</v>
      </c>
      <c r="F172">
        <v>12</v>
      </c>
      <c r="G172">
        <v>13.64</v>
      </c>
      <c r="H172" t="s">
        <v>88</v>
      </c>
      <c r="S172" s="64"/>
    </row>
    <row r="173" spans="1:20">
      <c r="A173" t="s">
        <v>1345</v>
      </c>
      <c r="B173" t="s">
        <v>1346</v>
      </c>
      <c r="D173" t="s">
        <v>51</v>
      </c>
      <c r="E173" s="64">
        <v>44048</v>
      </c>
      <c r="F173">
        <v>12</v>
      </c>
      <c r="G173">
        <v>13.64</v>
      </c>
      <c r="H173" t="s">
        <v>52</v>
      </c>
      <c r="S173" s="64"/>
      <c r="T173" s="64"/>
    </row>
    <row r="174" spans="1:20">
      <c r="A174" t="s">
        <v>392</v>
      </c>
      <c r="B174" t="s">
        <v>393</v>
      </c>
      <c r="D174" t="s">
        <v>51</v>
      </c>
      <c r="E174" s="64">
        <v>44048</v>
      </c>
      <c r="F174">
        <v>12</v>
      </c>
      <c r="G174">
        <v>13.64</v>
      </c>
      <c r="H174" t="s">
        <v>52</v>
      </c>
      <c r="S174" s="64"/>
    </row>
    <row r="175" spans="1:20">
      <c r="A175" t="s">
        <v>1419</v>
      </c>
      <c r="B175" t="s">
        <v>1420</v>
      </c>
      <c r="D175" t="s">
        <v>51</v>
      </c>
      <c r="E175" s="64">
        <v>43191</v>
      </c>
      <c r="F175">
        <v>12</v>
      </c>
      <c r="G175">
        <v>13.64</v>
      </c>
      <c r="H175" t="s">
        <v>52</v>
      </c>
      <c r="S175" s="64"/>
    </row>
    <row r="176" spans="1:20">
      <c r="A176" t="s">
        <v>606</v>
      </c>
      <c r="B176" t="s">
        <v>607</v>
      </c>
      <c r="D176" t="s">
        <v>51</v>
      </c>
      <c r="E176" s="64">
        <v>42917</v>
      </c>
      <c r="F176">
        <v>12</v>
      </c>
      <c r="G176">
        <v>13.64</v>
      </c>
      <c r="H176" t="s">
        <v>52</v>
      </c>
      <c r="S176" s="64"/>
    </row>
    <row r="177" spans="1:20">
      <c r="A177" t="s">
        <v>856</v>
      </c>
      <c r="B177" t="s">
        <v>857</v>
      </c>
      <c r="D177" t="s">
        <v>51</v>
      </c>
      <c r="E177" s="64">
        <v>43282</v>
      </c>
      <c r="F177">
        <v>12</v>
      </c>
      <c r="G177">
        <v>13.64</v>
      </c>
      <c r="H177" t="s">
        <v>52</v>
      </c>
      <c r="S177" s="64"/>
    </row>
    <row r="178" spans="1:20">
      <c r="A178" t="s">
        <v>394</v>
      </c>
      <c r="B178" t="s">
        <v>395</v>
      </c>
      <c r="D178" t="s">
        <v>51</v>
      </c>
      <c r="E178" s="64">
        <v>36526</v>
      </c>
      <c r="F178">
        <v>8</v>
      </c>
      <c r="G178">
        <v>8.6999999999999993</v>
      </c>
      <c r="H178" t="s">
        <v>62</v>
      </c>
      <c r="S178" s="64"/>
    </row>
    <row r="179" spans="1:20">
      <c r="A179" t="s">
        <v>858</v>
      </c>
      <c r="B179" t="s">
        <v>859</v>
      </c>
      <c r="D179" t="s">
        <v>51</v>
      </c>
      <c r="E179" s="64">
        <v>44200</v>
      </c>
      <c r="F179">
        <v>12</v>
      </c>
      <c r="G179">
        <v>13.64</v>
      </c>
      <c r="H179" t="s">
        <v>151</v>
      </c>
      <c r="S179" s="64"/>
    </row>
    <row r="180" spans="1:20">
      <c r="A180" t="s">
        <v>608</v>
      </c>
      <c r="B180" t="s">
        <v>609</v>
      </c>
      <c r="D180" t="s">
        <v>51</v>
      </c>
      <c r="E180" s="64">
        <v>45200</v>
      </c>
      <c r="F180">
        <v>18</v>
      </c>
      <c r="G180">
        <v>21.95</v>
      </c>
      <c r="H180" t="s">
        <v>52</v>
      </c>
      <c r="S180" s="64"/>
      <c r="T180" s="64"/>
    </row>
    <row r="181" spans="1:20">
      <c r="A181" t="s">
        <v>1502</v>
      </c>
      <c r="B181" t="s">
        <v>1503</v>
      </c>
      <c r="D181" t="s">
        <v>51</v>
      </c>
      <c r="E181" s="64">
        <v>43455</v>
      </c>
      <c r="F181">
        <v>5</v>
      </c>
      <c r="G181">
        <v>5.26</v>
      </c>
      <c r="H181" t="s">
        <v>52</v>
      </c>
      <c r="S181" s="64"/>
      <c r="T181" s="64"/>
    </row>
    <row r="182" spans="1:20">
      <c r="A182" t="s">
        <v>860</v>
      </c>
      <c r="B182" t="s">
        <v>861</v>
      </c>
      <c r="D182" t="s">
        <v>51</v>
      </c>
      <c r="E182" s="64">
        <v>42917</v>
      </c>
      <c r="F182">
        <v>12</v>
      </c>
      <c r="G182">
        <v>13.64</v>
      </c>
      <c r="H182" t="s">
        <v>52</v>
      </c>
      <c r="S182" s="64"/>
      <c r="T182" s="64"/>
    </row>
    <row r="183" spans="1:20">
      <c r="A183" t="s">
        <v>2793</v>
      </c>
      <c r="B183" t="s">
        <v>2794</v>
      </c>
      <c r="D183" t="s">
        <v>51</v>
      </c>
      <c r="E183" s="64">
        <v>43831</v>
      </c>
      <c r="F183">
        <v>12</v>
      </c>
      <c r="G183">
        <v>13.64</v>
      </c>
      <c r="H183" t="s">
        <v>88</v>
      </c>
      <c r="S183" s="64"/>
    </row>
    <row r="184" spans="1:20">
      <c r="A184" t="s">
        <v>2795</v>
      </c>
      <c r="B184" t="s">
        <v>2796</v>
      </c>
      <c r="D184" t="s">
        <v>51</v>
      </c>
      <c r="E184" s="64">
        <v>43831</v>
      </c>
      <c r="F184">
        <v>12</v>
      </c>
      <c r="G184">
        <v>13.64</v>
      </c>
      <c r="H184" t="s">
        <v>88</v>
      </c>
      <c r="S184" s="64"/>
    </row>
    <row r="185" spans="1:20">
      <c r="A185" t="s">
        <v>2797</v>
      </c>
      <c r="B185" t="s">
        <v>2798</v>
      </c>
      <c r="D185" t="s">
        <v>51</v>
      </c>
      <c r="E185" s="64">
        <v>43831</v>
      </c>
      <c r="F185">
        <v>12</v>
      </c>
      <c r="G185">
        <v>13.64</v>
      </c>
      <c r="H185" t="s">
        <v>88</v>
      </c>
      <c r="S185" s="64"/>
    </row>
    <row r="186" spans="1:20">
      <c r="A186" t="s">
        <v>862</v>
      </c>
      <c r="B186" t="s">
        <v>863</v>
      </c>
      <c r="D186" t="s">
        <v>51</v>
      </c>
      <c r="E186" s="64">
        <v>44927</v>
      </c>
      <c r="F186">
        <v>12</v>
      </c>
      <c r="G186">
        <v>13.64</v>
      </c>
      <c r="H186" t="s">
        <v>52</v>
      </c>
      <c r="S186" s="64"/>
      <c r="T186" s="64"/>
    </row>
    <row r="187" spans="1:20">
      <c r="A187" t="s">
        <v>1504</v>
      </c>
      <c r="B187" t="s">
        <v>1505</v>
      </c>
      <c r="D187" t="s">
        <v>51</v>
      </c>
      <c r="E187" s="64">
        <v>44050</v>
      </c>
      <c r="F187">
        <v>12</v>
      </c>
      <c r="G187">
        <v>13.64</v>
      </c>
      <c r="H187" t="s">
        <v>52</v>
      </c>
      <c r="S187" s="64"/>
      <c r="T187" s="64"/>
    </row>
    <row r="188" spans="1:20">
      <c r="A188" t="s">
        <v>864</v>
      </c>
      <c r="B188" t="s">
        <v>865</v>
      </c>
      <c r="D188" t="s">
        <v>51</v>
      </c>
      <c r="E188" s="64">
        <v>43101</v>
      </c>
      <c r="F188">
        <v>12</v>
      </c>
      <c r="G188">
        <v>13.64</v>
      </c>
      <c r="H188" t="s">
        <v>52</v>
      </c>
      <c r="S188" s="64"/>
    </row>
    <row r="189" spans="1:20">
      <c r="A189" t="s">
        <v>866</v>
      </c>
      <c r="B189" t="s">
        <v>867</v>
      </c>
      <c r="D189" t="s">
        <v>51</v>
      </c>
      <c r="E189" s="64">
        <v>43556</v>
      </c>
      <c r="F189">
        <v>12</v>
      </c>
      <c r="G189">
        <v>13.64</v>
      </c>
      <c r="H189" t="s">
        <v>65</v>
      </c>
      <c r="S189" s="64"/>
    </row>
    <row r="190" spans="1:20">
      <c r="A190" t="s">
        <v>869</v>
      </c>
      <c r="B190" t="s">
        <v>870</v>
      </c>
      <c r="D190" t="s">
        <v>51</v>
      </c>
      <c r="E190" s="64">
        <v>43381</v>
      </c>
      <c r="F190">
        <v>10</v>
      </c>
      <c r="G190">
        <v>11.11</v>
      </c>
      <c r="H190" t="s">
        <v>52</v>
      </c>
      <c r="S190" s="64"/>
    </row>
    <row r="191" spans="1:20">
      <c r="A191" t="s">
        <v>343</v>
      </c>
      <c r="B191" t="s">
        <v>344</v>
      </c>
      <c r="D191" t="s">
        <v>51</v>
      </c>
      <c r="E191" s="64">
        <v>42917</v>
      </c>
      <c r="F191">
        <v>12</v>
      </c>
      <c r="G191">
        <v>13.64</v>
      </c>
      <c r="H191" t="s">
        <v>52</v>
      </c>
      <c r="S191" s="64"/>
    </row>
    <row r="192" spans="1:20">
      <c r="A192" t="s">
        <v>1506</v>
      </c>
      <c r="B192" t="s">
        <v>1507</v>
      </c>
      <c r="D192" t="s">
        <v>51</v>
      </c>
      <c r="E192" s="64">
        <v>43374</v>
      </c>
      <c r="F192">
        <v>12</v>
      </c>
      <c r="G192">
        <v>13.64</v>
      </c>
      <c r="H192" t="s">
        <v>52</v>
      </c>
      <c r="S192" s="64"/>
    </row>
    <row r="193" spans="1:20">
      <c r="A193" t="s">
        <v>224</v>
      </c>
      <c r="B193" t="s">
        <v>225</v>
      </c>
      <c r="D193" t="s">
        <v>2726</v>
      </c>
      <c r="E193" s="64">
        <v>45924</v>
      </c>
      <c r="F193">
        <v>999</v>
      </c>
      <c r="G193">
        <v>999</v>
      </c>
      <c r="H193" t="s">
        <v>52</v>
      </c>
      <c r="S193" s="64"/>
    </row>
    <row r="194" spans="1:20">
      <c r="A194" t="s">
        <v>1508</v>
      </c>
      <c r="B194" t="s">
        <v>1509</v>
      </c>
      <c r="D194" t="s">
        <v>51</v>
      </c>
      <c r="E194" s="64">
        <v>43952</v>
      </c>
      <c r="F194">
        <v>12</v>
      </c>
      <c r="G194">
        <v>13.64</v>
      </c>
      <c r="H194" t="s">
        <v>52</v>
      </c>
      <c r="S194" s="64"/>
    </row>
    <row r="195" spans="1:20">
      <c r="A195" t="s">
        <v>2799</v>
      </c>
      <c r="B195" t="s">
        <v>2800</v>
      </c>
      <c r="D195" t="s">
        <v>2726</v>
      </c>
      <c r="E195" s="64">
        <v>42552</v>
      </c>
      <c r="F195">
        <v>15</v>
      </c>
      <c r="G195">
        <v>17.649999999999999</v>
      </c>
      <c r="H195" t="s">
        <v>52</v>
      </c>
      <c r="S195" s="64"/>
      <c r="T195" s="64"/>
    </row>
    <row r="196" spans="1:20">
      <c r="A196" t="s">
        <v>2801</v>
      </c>
      <c r="B196" t="s">
        <v>2802</v>
      </c>
      <c r="D196" t="s">
        <v>2726</v>
      </c>
      <c r="E196" s="64">
        <v>42552</v>
      </c>
      <c r="F196">
        <v>15</v>
      </c>
      <c r="G196">
        <v>17.649999999999999</v>
      </c>
      <c r="H196" t="s">
        <v>52</v>
      </c>
      <c r="S196" s="64"/>
      <c r="T196" s="64"/>
    </row>
    <row r="197" spans="1:20">
      <c r="A197" t="s">
        <v>1350</v>
      </c>
      <c r="B197" t="s">
        <v>1351</v>
      </c>
      <c r="D197" t="s">
        <v>51</v>
      </c>
      <c r="E197" s="64">
        <v>43101</v>
      </c>
      <c r="F197">
        <v>12</v>
      </c>
      <c r="G197">
        <v>13.64</v>
      </c>
      <c r="H197" t="s">
        <v>52</v>
      </c>
      <c r="S197" s="64"/>
      <c r="T197" s="64"/>
    </row>
    <row r="198" spans="1:20">
      <c r="A198" t="s">
        <v>762</v>
      </c>
      <c r="B198" t="s">
        <v>763</v>
      </c>
      <c r="D198" t="s">
        <v>51</v>
      </c>
      <c r="E198" s="64">
        <v>44378</v>
      </c>
      <c r="F198">
        <v>13</v>
      </c>
      <c r="G198">
        <v>14.94</v>
      </c>
      <c r="H198" t="s">
        <v>65</v>
      </c>
      <c r="S198" s="64"/>
      <c r="T198" s="64"/>
    </row>
    <row r="199" spans="1:20">
      <c r="A199" t="s">
        <v>291</v>
      </c>
      <c r="B199" t="s">
        <v>610</v>
      </c>
      <c r="D199" t="s">
        <v>51</v>
      </c>
      <c r="E199" s="64">
        <v>44378</v>
      </c>
      <c r="F199">
        <v>20</v>
      </c>
      <c r="G199">
        <v>25</v>
      </c>
      <c r="H199" t="s">
        <v>52</v>
      </c>
      <c r="S199" s="64"/>
    </row>
    <row r="200" spans="1:20">
      <c r="A200" t="s">
        <v>871</v>
      </c>
      <c r="B200" t="s">
        <v>872</v>
      </c>
      <c r="D200" t="s">
        <v>51</v>
      </c>
      <c r="E200" s="64">
        <v>43191</v>
      </c>
      <c r="F200">
        <v>12</v>
      </c>
      <c r="G200">
        <v>13.64</v>
      </c>
      <c r="H200" t="s">
        <v>52</v>
      </c>
      <c r="S200" s="64"/>
    </row>
    <row r="201" spans="1:20">
      <c r="A201" t="s">
        <v>1510</v>
      </c>
      <c r="B201" t="s">
        <v>1511</v>
      </c>
      <c r="D201" t="s">
        <v>51</v>
      </c>
      <c r="E201" s="64">
        <v>44105</v>
      </c>
      <c r="F201">
        <v>15</v>
      </c>
      <c r="G201">
        <v>17.649999999999999</v>
      </c>
      <c r="H201" t="s">
        <v>52</v>
      </c>
      <c r="S201" s="64"/>
    </row>
    <row r="202" spans="1:20">
      <c r="A202" t="s">
        <v>332</v>
      </c>
      <c r="B202" t="s">
        <v>333</v>
      </c>
      <c r="D202" t="s">
        <v>51</v>
      </c>
      <c r="E202" s="64">
        <v>43466</v>
      </c>
      <c r="F202">
        <v>12</v>
      </c>
      <c r="G202">
        <v>13.64</v>
      </c>
      <c r="H202" t="s">
        <v>52</v>
      </c>
      <c r="S202" s="64"/>
    </row>
    <row r="203" spans="1:20">
      <c r="A203" t="s">
        <v>1952</v>
      </c>
      <c r="B203" t="s">
        <v>1953</v>
      </c>
      <c r="D203" t="s">
        <v>51</v>
      </c>
      <c r="E203" s="64">
        <v>44774</v>
      </c>
      <c r="F203">
        <v>0</v>
      </c>
      <c r="G203">
        <v>0</v>
      </c>
      <c r="H203" t="s">
        <v>52</v>
      </c>
      <c r="S203" s="64"/>
    </row>
    <row r="204" spans="1:20">
      <c r="A204" t="s">
        <v>1512</v>
      </c>
      <c r="B204" t="s">
        <v>1513</v>
      </c>
      <c r="D204" t="s">
        <v>51</v>
      </c>
      <c r="E204" s="64">
        <v>43083</v>
      </c>
      <c r="F204">
        <v>20</v>
      </c>
      <c r="G204">
        <v>25</v>
      </c>
      <c r="H204" t="s">
        <v>52</v>
      </c>
      <c r="S204" s="64"/>
    </row>
    <row r="205" spans="1:20">
      <c r="A205" t="s">
        <v>1399</v>
      </c>
      <c r="B205" t="s">
        <v>1400</v>
      </c>
      <c r="D205" t="s">
        <v>51</v>
      </c>
      <c r="E205" s="64">
        <v>43455</v>
      </c>
      <c r="F205">
        <v>20</v>
      </c>
      <c r="G205">
        <v>25</v>
      </c>
      <c r="H205" t="s">
        <v>52</v>
      </c>
      <c r="S205" s="64"/>
    </row>
    <row r="206" spans="1:20">
      <c r="A206" t="s">
        <v>396</v>
      </c>
      <c r="B206" t="s">
        <v>397</v>
      </c>
      <c r="D206" t="s">
        <v>51</v>
      </c>
      <c r="E206" s="64">
        <v>43374</v>
      </c>
      <c r="F206">
        <v>12</v>
      </c>
      <c r="G206">
        <v>13.64</v>
      </c>
      <c r="H206" t="s">
        <v>52</v>
      </c>
      <c r="S206" s="64"/>
    </row>
    <row r="207" spans="1:20">
      <c r="A207" t="s">
        <v>873</v>
      </c>
      <c r="B207" t="s">
        <v>874</v>
      </c>
      <c r="D207" t="s">
        <v>51</v>
      </c>
      <c r="E207" s="64">
        <v>45108</v>
      </c>
      <c r="F207">
        <v>13</v>
      </c>
      <c r="G207">
        <v>14.94</v>
      </c>
      <c r="H207" t="s">
        <v>65</v>
      </c>
      <c r="S207" s="64"/>
    </row>
    <row r="208" spans="1:20">
      <c r="A208" t="s">
        <v>200</v>
      </c>
      <c r="B208" t="s">
        <v>201</v>
      </c>
      <c r="D208" t="s">
        <v>51</v>
      </c>
      <c r="E208" s="64">
        <v>43466</v>
      </c>
      <c r="F208">
        <v>12</v>
      </c>
      <c r="G208">
        <v>13.64</v>
      </c>
      <c r="H208" t="s">
        <v>52</v>
      </c>
      <c r="S208" s="64"/>
    </row>
    <row r="209" spans="1:20">
      <c r="A209" t="s">
        <v>2803</v>
      </c>
      <c r="B209" t="s">
        <v>2804</v>
      </c>
      <c r="D209" t="s">
        <v>51</v>
      </c>
      <c r="E209" s="64">
        <v>43831</v>
      </c>
      <c r="F209">
        <v>12</v>
      </c>
      <c r="G209">
        <v>13.64</v>
      </c>
      <c r="H209" t="s">
        <v>88</v>
      </c>
      <c r="S209" s="64"/>
    </row>
    <row r="210" spans="1:20">
      <c r="A210" t="s">
        <v>2805</v>
      </c>
      <c r="B210" t="s">
        <v>2806</v>
      </c>
      <c r="D210" t="s">
        <v>2726</v>
      </c>
      <c r="E210" s="64">
        <v>43282</v>
      </c>
      <c r="F210">
        <v>17</v>
      </c>
      <c r="G210">
        <v>20.48</v>
      </c>
      <c r="H210" t="s">
        <v>52</v>
      </c>
      <c r="S210" s="64"/>
      <c r="T210" s="64"/>
    </row>
    <row r="211" spans="1:20">
      <c r="A211" t="s">
        <v>289</v>
      </c>
      <c r="B211" t="s">
        <v>290</v>
      </c>
      <c r="D211" t="s">
        <v>51</v>
      </c>
      <c r="E211" s="64">
        <v>44064</v>
      </c>
      <c r="F211">
        <v>16</v>
      </c>
      <c r="G211">
        <v>19.05</v>
      </c>
      <c r="H211" t="s">
        <v>52</v>
      </c>
      <c r="S211" s="64"/>
      <c r="T211" s="64"/>
    </row>
    <row r="212" spans="1:20">
      <c r="A212" t="s">
        <v>845</v>
      </c>
      <c r="B212" t="s">
        <v>875</v>
      </c>
      <c r="D212" t="s">
        <v>51</v>
      </c>
      <c r="E212" s="64">
        <v>42917</v>
      </c>
      <c r="F212">
        <v>10</v>
      </c>
      <c r="G212">
        <v>11.11</v>
      </c>
      <c r="H212" t="s">
        <v>52</v>
      </c>
      <c r="S212" s="64"/>
    </row>
    <row r="213" spans="1:20">
      <c r="A213" t="s">
        <v>2807</v>
      </c>
      <c r="B213" t="s">
        <v>2808</v>
      </c>
      <c r="D213" t="s">
        <v>2726</v>
      </c>
      <c r="E213" s="64">
        <v>43282</v>
      </c>
      <c r="F213">
        <v>17</v>
      </c>
      <c r="G213">
        <v>20.48</v>
      </c>
      <c r="H213" t="s">
        <v>52</v>
      </c>
      <c r="S213" s="64"/>
    </row>
    <row r="214" spans="1:20">
      <c r="A214" t="s">
        <v>2809</v>
      </c>
      <c r="B214" t="s">
        <v>2810</v>
      </c>
      <c r="D214" t="s">
        <v>51</v>
      </c>
      <c r="E214" s="64">
        <v>43831</v>
      </c>
      <c r="F214">
        <v>12</v>
      </c>
      <c r="G214">
        <v>13.64</v>
      </c>
      <c r="H214" t="s">
        <v>88</v>
      </c>
      <c r="S214" s="64"/>
      <c r="T214" s="64"/>
    </row>
    <row r="215" spans="1:20">
      <c r="A215" t="s">
        <v>2811</v>
      </c>
      <c r="B215" t="s">
        <v>2812</v>
      </c>
      <c r="D215" t="s">
        <v>2726</v>
      </c>
      <c r="E215" s="64">
        <v>43282</v>
      </c>
      <c r="F215">
        <v>17</v>
      </c>
      <c r="G215">
        <v>20.48</v>
      </c>
      <c r="H215" t="s">
        <v>52</v>
      </c>
      <c r="S215" s="64"/>
    </row>
    <row r="216" spans="1:20">
      <c r="A216" t="s">
        <v>877</v>
      </c>
      <c r="B216" t="s">
        <v>878</v>
      </c>
      <c r="D216" t="s">
        <v>51</v>
      </c>
      <c r="E216" s="64">
        <v>43009</v>
      </c>
      <c r="F216">
        <v>10</v>
      </c>
      <c r="G216">
        <v>11.11</v>
      </c>
      <c r="H216" t="s">
        <v>52</v>
      </c>
      <c r="S216" s="64"/>
    </row>
    <row r="217" spans="1:20">
      <c r="A217" t="s">
        <v>879</v>
      </c>
      <c r="B217" t="s">
        <v>880</v>
      </c>
      <c r="D217" t="s">
        <v>51</v>
      </c>
      <c r="E217" s="64">
        <v>42917</v>
      </c>
      <c r="F217">
        <v>12</v>
      </c>
      <c r="G217">
        <v>13.64</v>
      </c>
      <c r="H217" t="s">
        <v>151</v>
      </c>
      <c r="S217" s="64"/>
      <c r="T217" s="64"/>
    </row>
    <row r="218" spans="1:20">
      <c r="A218" t="s">
        <v>2813</v>
      </c>
      <c r="B218" t="s">
        <v>2814</v>
      </c>
      <c r="D218" t="s">
        <v>51</v>
      </c>
      <c r="E218" s="64">
        <v>43831</v>
      </c>
      <c r="F218">
        <v>12</v>
      </c>
      <c r="G218">
        <v>13.64</v>
      </c>
      <c r="H218" t="s">
        <v>88</v>
      </c>
      <c r="S218" s="64"/>
    </row>
    <row r="219" spans="1:20">
      <c r="A219" t="s">
        <v>226</v>
      </c>
      <c r="B219" t="s">
        <v>227</v>
      </c>
      <c r="D219" t="s">
        <v>51</v>
      </c>
      <c r="E219" s="64">
        <v>43101</v>
      </c>
      <c r="F219">
        <v>12</v>
      </c>
      <c r="G219">
        <v>13.64</v>
      </c>
      <c r="H219" t="s">
        <v>52</v>
      </c>
      <c r="S219" s="64"/>
    </row>
    <row r="220" spans="1:20">
      <c r="A220" t="s">
        <v>198</v>
      </c>
      <c r="B220" t="s">
        <v>199</v>
      </c>
      <c r="D220" t="s">
        <v>51</v>
      </c>
      <c r="E220" s="64">
        <v>42917</v>
      </c>
      <c r="F220">
        <v>10</v>
      </c>
      <c r="G220">
        <v>11.11</v>
      </c>
      <c r="H220" t="s">
        <v>52</v>
      </c>
      <c r="S220" s="64"/>
    </row>
    <row r="221" spans="1:20">
      <c r="A221" t="s">
        <v>881</v>
      </c>
      <c r="B221" t="s">
        <v>882</v>
      </c>
      <c r="D221" t="s">
        <v>51</v>
      </c>
      <c r="E221" s="64">
        <v>45474</v>
      </c>
      <c r="F221">
        <v>12</v>
      </c>
      <c r="G221">
        <v>13.64</v>
      </c>
      <c r="H221" t="s">
        <v>52</v>
      </c>
      <c r="S221" s="64"/>
    </row>
    <row r="222" spans="1:20">
      <c r="A222" t="s">
        <v>729</v>
      </c>
      <c r="B222" t="s">
        <v>730</v>
      </c>
      <c r="D222" t="s">
        <v>51</v>
      </c>
      <c r="E222" s="64">
        <v>42186</v>
      </c>
      <c r="F222">
        <v>10</v>
      </c>
      <c r="G222">
        <v>10</v>
      </c>
      <c r="H222" t="s">
        <v>62</v>
      </c>
      <c r="S222" s="64"/>
    </row>
    <row r="223" spans="1:20">
      <c r="A223" t="s">
        <v>1933</v>
      </c>
      <c r="B223" t="s">
        <v>1934</v>
      </c>
      <c r="D223" t="s">
        <v>51</v>
      </c>
      <c r="E223" s="64">
        <v>44927</v>
      </c>
      <c r="F223">
        <v>10</v>
      </c>
      <c r="G223">
        <v>11.11</v>
      </c>
      <c r="H223" t="s">
        <v>52</v>
      </c>
      <c r="S223" s="64"/>
      <c r="T223" s="64"/>
    </row>
    <row r="224" spans="1:20">
      <c r="A224" t="s">
        <v>868</v>
      </c>
      <c r="B224" t="s">
        <v>883</v>
      </c>
      <c r="D224" t="s">
        <v>51</v>
      </c>
      <c r="E224" s="64">
        <v>42917</v>
      </c>
      <c r="F224">
        <v>10</v>
      </c>
      <c r="G224">
        <v>11.11</v>
      </c>
      <c r="H224" t="s">
        <v>52</v>
      </c>
      <c r="S224" s="64"/>
    </row>
    <row r="225" spans="1:20">
      <c r="A225" t="s">
        <v>1428</v>
      </c>
      <c r="B225" t="s">
        <v>1429</v>
      </c>
      <c r="D225" t="s">
        <v>51</v>
      </c>
      <c r="E225" s="64">
        <v>43556</v>
      </c>
      <c r="F225">
        <v>12</v>
      </c>
      <c r="G225">
        <v>13.64</v>
      </c>
      <c r="H225" t="s">
        <v>52</v>
      </c>
      <c r="S225" s="64"/>
    </row>
    <row r="226" spans="1:20">
      <c r="A226" t="s">
        <v>398</v>
      </c>
      <c r="B226" t="s">
        <v>399</v>
      </c>
      <c r="D226" t="s">
        <v>51</v>
      </c>
      <c r="E226" s="64">
        <v>42917</v>
      </c>
      <c r="F226">
        <v>12</v>
      </c>
      <c r="G226">
        <v>13.64</v>
      </c>
      <c r="H226" t="s">
        <v>52</v>
      </c>
      <c r="S226" s="64"/>
    </row>
    <row r="227" spans="1:20">
      <c r="A227" t="s">
        <v>1514</v>
      </c>
      <c r="B227" t="s">
        <v>1515</v>
      </c>
      <c r="D227" t="s">
        <v>51</v>
      </c>
      <c r="E227" s="64">
        <v>45108</v>
      </c>
      <c r="F227">
        <v>12</v>
      </c>
      <c r="G227">
        <v>13.64</v>
      </c>
      <c r="H227" t="s">
        <v>52</v>
      </c>
      <c r="S227" s="64"/>
    </row>
    <row r="228" spans="1:20">
      <c r="A228" t="s">
        <v>647</v>
      </c>
      <c r="B228" t="s">
        <v>1401</v>
      </c>
      <c r="D228" t="s">
        <v>51</v>
      </c>
      <c r="E228" s="64">
        <v>45474</v>
      </c>
      <c r="F228">
        <v>20</v>
      </c>
      <c r="G228">
        <v>25</v>
      </c>
      <c r="H228" t="s">
        <v>52</v>
      </c>
      <c r="S228" s="64"/>
      <c r="T228" s="64"/>
    </row>
    <row r="229" spans="1:20">
      <c r="A229" t="s">
        <v>2815</v>
      </c>
      <c r="B229" t="s">
        <v>2816</v>
      </c>
      <c r="D229" t="s">
        <v>51</v>
      </c>
      <c r="E229" s="64">
        <v>43831</v>
      </c>
      <c r="F229">
        <v>12</v>
      </c>
      <c r="G229">
        <v>13.64</v>
      </c>
      <c r="H229" t="s">
        <v>88</v>
      </c>
      <c r="S229" s="64"/>
    </row>
    <row r="230" spans="1:20">
      <c r="A230" t="s">
        <v>645</v>
      </c>
      <c r="B230" t="s">
        <v>646</v>
      </c>
      <c r="D230" t="s">
        <v>51</v>
      </c>
      <c r="E230" s="64">
        <v>43739</v>
      </c>
      <c r="F230">
        <v>15</v>
      </c>
      <c r="G230">
        <v>17.649999999999999</v>
      </c>
      <c r="H230" t="s">
        <v>52</v>
      </c>
      <c r="S230" s="64"/>
    </row>
    <row r="231" spans="1:20">
      <c r="A231" t="s">
        <v>2817</v>
      </c>
      <c r="B231" t="s">
        <v>2818</v>
      </c>
      <c r="D231" t="s">
        <v>2726</v>
      </c>
      <c r="E231" s="64">
        <v>43831</v>
      </c>
      <c r="F231">
        <v>18</v>
      </c>
      <c r="G231">
        <v>21.95</v>
      </c>
      <c r="H231" t="s">
        <v>52</v>
      </c>
      <c r="S231" s="64"/>
    </row>
    <row r="232" spans="1:20">
      <c r="A232" t="s">
        <v>1516</v>
      </c>
      <c r="B232" t="s">
        <v>1517</v>
      </c>
      <c r="D232" t="s">
        <v>51</v>
      </c>
      <c r="E232" s="64">
        <v>44064</v>
      </c>
      <c r="F232">
        <v>15</v>
      </c>
      <c r="G232">
        <v>17.649999999999999</v>
      </c>
      <c r="H232" t="s">
        <v>52</v>
      </c>
      <c r="S232" s="64"/>
      <c r="T232" s="64"/>
    </row>
    <row r="233" spans="1:20">
      <c r="A233" t="s">
        <v>2819</v>
      </c>
      <c r="B233" t="s">
        <v>2820</v>
      </c>
      <c r="D233" t="s">
        <v>2726</v>
      </c>
      <c r="E233" s="64">
        <v>43831</v>
      </c>
      <c r="F233">
        <v>18</v>
      </c>
      <c r="G233">
        <v>21.95</v>
      </c>
      <c r="H233" t="s">
        <v>52</v>
      </c>
      <c r="S233" s="64"/>
      <c r="T233" s="64"/>
    </row>
    <row r="234" spans="1:20">
      <c r="A234" t="s">
        <v>2821</v>
      </c>
      <c r="B234" t="s">
        <v>2822</v>
      </c>
      <c r="D234" t="s">
        <v>2726</v>
      </c>
      <c r="E234" s="64">
        <v>43476</v>
      </c>
      <c r="F234">
        <v>18</v>
      </c>
      <c r="G234">
        <v>21.95</v>
      </c>
      <c r="H234" t="s">
        <v>52</v>
      </c>
      <c r="S234" s="64"/>
      <c r="T234" s="64"/>
    </row>
    <row r="235" spans="1:20">
      <c r="A235" t="s">
        <v>355</v>
      </c>
      <c r="B235" t="s">
        <v>2515</v>
      </c>
      <c r="D235" t="s">
        <v>51</v>
      </c>
      <c r="E235" s="64">
        <v>44013</v>
      </c>
      <c r="F235">
        <v>12</v>
      </c>
      <c r="G235">
        <v>13.64</v>
      </c>
      <c r="H235" t="s">
        <v>52</v>
      </c>
      <c r="S235" s="64"/>
      <c r="T235" s="64"/>
    </row>
    <row r="236" spans="1:20">
      <c r="A236" t="s">
        <v>353</v>
      </c>
      <c r="B236" t="s">
        <v>354</v>
      </c>
      <c r="D236" t="s">
        <v>51</v>
      </c>
      <c r="E236" s="64">
        <v>44835</v>
      </c>
      <c r="F236">
        <v>12</v>
      </c>
      <c r="G236">
        <v>13.64</v>
      </c>
      <c r="H236" t="s">
        <v>151</v>
      </c>
      <c r="S236" s="64"/>
      <c r="T236" s="64"/>
    </row>
    <row r="237" spans="1:20">
      <c r="A237" t="s">
        <v>611</v>
      </c>
      <c r="B237" t="s">
        <v>612</v>
      </c>
      <c r="D237" t="s">
        <v>51</v>
      </c>
      <c r="E237" s="64">
        <v>44062</v>
      </c>
      <c r="F237">
        <v>23</v>
      </c>
      <c r="G237">
        <v>29.87</v>
      </c>
      <c r="H237" t="s">
        <v>52</v>
      </c>
      <c r="S237" s="64"/>
      <c r="T237" s="64"/>
    </row>
    <row r="238" spans="1:20">
      <c r="A238" t="s">
        <v>2823</v>
      </c>
      <c r="B238" t="s">
        <v>2824</v>
      </c>
      <c r="D238" t="s">
        <v>2726</v>
      </c>
      <c r="E238" s="64">
        <v>43282</v>
      </c>
      <c r="F238">
        <v>18</v>
      </c>
      <c r="G238">
        <v>21.95</v>
      </c>
      <c r="H238" t="s">
        <v>52</v>
      </c>
      <c r="S238" s="64"/>
      <c r="T238" s="64"/>
    </row>
    <row r="239" spans="1:20">
      <c r="A239" t="s">
        <v>1518</v>
      </c>
      <c r="B239" t="s">
        <v>1519</v>
      </c>
      <c r="D239" t="s">
        <v>51</v>
      </c>
      <c r="E239" s="64">
        <v>44062</v>
      </c>
      <c r="F239">
        <v>14</v>
      </c>
      <c r="G239">
        <v>16.28</v>
      </c>
      <c r="H239" t="s">
        <v>52</v>
      </c>
      <c r="S239" s="64"/>
      <c r="T239" s="64"/>
    </row>
    <row r="240" spans="1:20">
      <c r="A240" t="s">
        <v>2825</v>
      </c>
      <c r="B240" t="s">
        <v>2826</v>
      </c>
      <c r="D240" t="s">
        <v>51</v>
      </c>
      <c r="E240" s="64">
        <v>43831</v>
      </c>
      <c r="F240">
        <v>12</v>
      </c>
      <c r="G240">
        <v>13.64</v>
      </c>
      <c r="H240" t="s">
        <v>88</v>
      </c>
      <c r="S240" s="64"/>
      <c r="T240" s="64"/>
    </row>
    <row r="241" spans="1:20">
      <c r="A241" t="s">
        <v>2827</v>
      </c>
      <c r="B241" t="s">
        <v>2828</v>
      </c>
      <c r="D241" t="s">
        <v>2726</v>
      </c>
      <c r="E241" s="64">
        <v>43282</v>
      </c>
      <c r="F241">
        <v>18</v>
      </c>
      <c r="G241">
        <v>21.95</v>
      </c>
      <c r="H241" t="s">
        <v>52</v>
      </c>
      <c r="S241" s="64"/>
      <c r="T241" s="64"/>
    </row>
    <row r="242" spans="1:20">
      <c r="A242" t="s">
        <v>2829</v>
      </c>
      <c r="B242" t="s">
        <v>2830</v>
      </c>
      <c r="D242" t="s">
        <v>2726</v>
      </c>
      <c r="E242" s="64">
        <v>43282</v>
      </c>
      <c r="F242">
        <v>18</v>
      </c>
      <c r="G242">
        <v>21.95</v>
      </c>
      <c r="H242" t="s">
        <v>52</v>
      </c>
      <c r="S242" s="64"/>
      <c r="T242" s="64"/>
    </row>
    <row r="243" spans="1:20">
      <c r="A243" t="s">
        <v>538</v>
      </c>
      <c r="B243" t="s">
        <v>58</v>
      </c>
      <c r="D243" t="s">
        <v>51</v>
      </c>
      <c r="E243" s="64">
        <v>43191</v>
      </c>
      <c r="F243">
        <v>12</v>
      </c>
      <c r="G243">
        <v>13.64</v>
      </c>
      <c r="H243" t="s">
        <v>59</v>
      </c>
      <c r="S243" s="64"/>
      <c r="T243" s="64"/>
    </row>
    <row r="244" spans="1:20">
      <c r="A244" t="s">
        <v>1954</v>
      </c>
      <c r="B244" t="s">
        <v>58</v>
      </c>
      <c r="D244" t="s">
        <v>51</v>
      </c>
      <c r="E244" s="64">
        <v>43762</v>
      </c>
      <c r="F244">
        <v>0</v>
      </c>
      <c r="G244">
        <v>0</v>
      </c>
      <c r="H244" t="s">
        <v>59</v>
      </c>
      <c r="S244" s="64"/>
      <c r="T244" s="64"/>
    </row>
    <row r="245" spans="1:20">
      <c r="A245" t="s">
        <v>1955</v>
      </c>
      <c r="B245" t="s">
        <v>2183</v>
      </c>
      <c r="D245" t="s">
        <v>51</v>
      </c>
      <c r="E245" s="64">
        <v>44927</v>
      </c>
      <c r="F245">
        <v>0</v>
      </c>
      <c r="G245">
        <v>0</v>
      </c>
      <c r="H245" t="s">
        <v>151</v>
      </c>
      <c r="S245" s="64"/>
      <c r="T245" s="64"/>
    </row>
    <row r="246" spans="1:20">
      <c r="A246" t="s">
        <v>131</v>
      </c>
      <c r="B246" t="s">
        <v>132</v>
      </c>
      <c r="D246" t="s">
        <v>51</v>
      </c>
      <c r="E246" s="64">
        <v>45839</v>
      </c>
      <c r="F246">
        <v>12</v>
      </c>
      <c r="G246">
        <v>13.64</v>
      </c>
      <c r="H246" t="s">
        <v>59</v>
      </c>
      <c r="S246" s="64"/>
      <c r="T246" s="64"/>
    </row>
    <row r="247" spans="1:20">
      <c r="A247" t="s">
        <v>1520</v>
      </c>
      <c r="B247" t="s">
        <v>1521</v>
      </c>
      <c r="D247" t="s">
        <v>51</v>
      </c>
      <c r="E247" s="64">
        <v>43501</v>
      </c>
      <c r="F247">
        <v>12</v>
      </c>
      <c r="G247">
        <v>13.64</v>
      </c>
      <c r="H247" t="s">
        <v>52</v>
      </c>
      <c r="S247" s="64"/>
      <c r="T247" s="64"/>
    </row>
    <row r="248" spans="1:20">
      <c r="A248" t="s">
        <v>884</v>
      </c>
      <c r="B248" t="s">
        <v>885</v>
      </c>
      <c r="D248" t="s">
        <v>51</v>
      </c>
      <c r="E248" s="64">
        <v>36526</v>
      </c>
      <c r="F248">
        <v>9</v>
      </c>
      <c r="G248">
        <v>9.89</v>
      </c>
      <c r="H248" t="s">
        <v>52</v>
      </c>
      <c r="S248" s="64"/>
      <c r="T248" s="64"/>
    </row>
    <row r="249" spans="1:20">
      <c r="A249" t="s">
        <v>400</v>
      </c>
      <c r="B249" t="s">
        <v>401</v>
      </c>
      <c r="D249" t="s">
        <v>51</v>
      </c>
      <c r="E249" s="64">
        <v>42917</v>
      </c>
      <c r="F249">
        <v>10</v>
      </c>
      <c r="G249">
        <v>11.11</v>
      </c>
      <c r="H249" t="s">
        <v>52</v>
      </c>
      <c r="S249" s="64"/>
      <c r="T249" s="64"/>
    </row>
    <row r="250" spans="1:20">
      <c r="A250" t="s">
        <v>2831</v>
      </c>
      <c r="B250" t="s">
        <v>2832</v>
      </c>
      <c r="D250" t="s">
        <v>51</v>
      </c>
      <c r="E250" s="64">
        <v>43831</v>
      </c>
      <c r="F250">
        <v>12</v>
      </c>
      <c r="G250">
        <v>13.64</v>
      </c>
      <c r="H250" t="s">
        <v>88</v>
      </c>
      <c r="S250" s="64"/>
    </row>
    <row r="251" spans="1:20">
      <c r="A251" t="s">
        <v>886</v>
      </c>
      <c r="B251" t="s">
        <v>887</v>
      </c>
      <c r="D251" t="s">
        <v>51</v>
      </c>
      <c r="E251" s="64">
        <v>45017</v>
      </c>
      <c r="F251">
        <v>13</v>
      </c>
      <c r="G251">
        <v>14.94</v>
      </c>
      <c r="H251" t="s">
        <v>52</v>
      </c>
      <c r="S251" s="64"/>
      <c r="T251" s="64"/>
    </row>
    <row r="252" spans="1:20">
      <c r="A252" t="s">
        <v>402</v>
      </c>
      <c r="B252" t="s">
        <v>403</v>
      </c>
      <c r="D252" t="s">
        <v>51</v>
      </c>
      <c r="E252" s="64">
        <v>44013</v>
      </c>
      <c r="F252">
        <v>12</v>
      </c>
      <c r="G252">
        <v>13.64</v>
      </c>
      <c r="H252" t="s">
        <v>52</v>
      </c>
      <c r="S252" s="64"/>
    </row>
    <row r="253" spans="1:20">
      <c r="A253" t="s">
        <v>2833</v>
      </c>
      <c r="B253" t="s">
        <v>2834</v>
      </c>
      <c r="D253" t="s">
        <v>51</v>
      </c>
      <c r="E253" s="64">
        <v>43831</v>
      </c>
      <c r="F253">
        <v>12</v>
      </c>
      <c r="G253">
        <v>13.64</v>
      </c>
      <c r="H253" t="s">
        <v>88</v>
      </c>
      <c r="S253" s="64"/>
    </row>
    <row r="254" spans="1:20">
      <c r="A254" t="s">
        <v>888</v>
      </c>
      <c r="B254" t="s">
        <v>889</v>
      </c>
      <c r="D254" t="s">
        <v>51</v>
      </c>
      <c r="E254" s="64">
        <v>43101</v>
      </c>
      <c r="F254">
        <v>12</v>
      </c>
      <c r="G254">
        <v>13.64</v>
      </c>
      <c r="H254" t="s">
        <v>52</v>
      </c>
      <c r="S254" s="64"/>
    </row>
    <row r="255" spans="1:20">
      <c r="A255" t="s">
        <v>890</v>
      </c>
      <c r="B255" t="s">
        <v>891</v>
      </c>
      <c r="D255" t="s">
        <v>51</v>
      </c>
      <c r="E255" s="64">
        <v>44048</v>
      </c>
      <c r="F255">
        <v>10</v>
      </c>
      <c r="G255">
        <v>11.11</v>
      </c>
      <c r="H255" t="s">
        <v>52</v>
      </c>
      <c r="S255" s="64"/>
    </row>
    <row r="256" spans="1:20">
      <c r="A256" t="s">
        <v>713</v>
      </c>
      <c r="B256" t="s">
        <v>714</v>
      </c>
      <c r="D256" t="s">
        <v>51</v>
      </c>
      <c r="E256" s="64">
        <v>45200</v>
      </c>
      <c r="F256">
        <v>15</v>
      </c>
      <c r="G256">
        <v>17.649999999999999</v>
      </c>
      <c r="H256" t="s">
        <v>52</v>
      </c>
      <c r="S256" s="64"/>
      <c r="T256" s="64"/>
    </row>
    <row r="257" spans="1:20">
      <c r="A257" t="s">
        <v>1956</v>
      </c>
      <c r="B257" t="s">
        <v>1957</v>
      </c>
      <c r="D257" t="s">
        <v>51</v>
      </c>
      <c r="E257" s="64">
        <v>44074</v>
      </c>
      <c r="F257">
        <v>0</v>
      </c>
      <c r="G257">
        <v>0</v>
      </c>
      <c r="H257" t="s">
        <v>52</v>
      </c>
      <c r="S257" s="64"/>
      <c r="T257" s="64"/>
    </row>
    <row r="258" spans="1:20">
      <c r="A258" t="s">
        <v>892</v>
      </c>
      <c r="B258" t="s">
        <v>893</v>
      </c>
      <c r="D258" t="s">
        <v>51</v>
      </c>
      <c r="E258" s="64">
        <v>42917</v>
      </c>
      <c r="F258">
        <v>8</v>
      </c>
      <c r="G258">
        <v>8.6999999999999993</v>
      </c>
      <c r="H258" t="s">
        <v>52</v>
      </c>
      <c r="S258" s="64"/>
      <c r="T258" s="64"/>
    </row>
    <row r="259" spans="1:20">
      <c r="A259" t="s">
        <v>133</v>
      </c>
      <c r="B259" t="s">
        <v>134</v>
      </c>
      <c r="D259" t="s">
        <v>51</v>
      </c>
      <c r="E259" s="64">
        <v>43572</v>
      </c>
      <c r="F259">
        <v>12</v>
      </c>
      <c r="G259">
        <v>13.64</v>
      </c>
      <c r="H259" t="s">
        <v>52</v>
      </c>
      <c r="S259" s="64"/>
    </row>
    <row r="260" spans="1:20">
      <c r="A260" t="s">
        <v>739</v>
      </c>
      <c r="B260" t="s">
        <v>740</v>
      </c>
      <c r="D260" t="s">
        <v>51</v>
      </c>
      <c r="E260" s="64">
        <v>44013</v>
      </c>
      <c r="F260">
        <v>12</v>
      </c>
      <c r="G260">
        <v>13.64</v>
      </c>
      <c r="H260" t="s">
        <v>52</v>
      </c>
      <c r="S260" s="64"/>
    </row>
    <row r="261" spans="1:20">
      <c r="A261" t="s">
        <v>894</v>
      </c>
      <c r="B261" t="s">
        <v>895</v>
      </c>
      <c r="D261" t="s">
        <v>51</v>
      </c>
      <c r="E261" s="64">
        <v>43374</v>
      </c>
      <c r="F261">
        <v>12</v>
      </c>
      <c r="G261">
        <v>13.64</v>
      </c>
      <c r="H261" t="s">
        <v>52</v>
      </c>
      <c r="S261" s="64"/>
    </row>
    <row r="262" spans="1:20">
      <c r="A262" t="s">
        <v>1522</v>
      </c>
      <c r="B262" t="s">
        <v>1523</v>
      </c>
      <c r="D262" t="s">
        <v>51</v>
      </c>
      <c r="E262" s="64">
        <v>45108</v>
      </c>
      <c r="F262">
        <v>10</v>
      </c>
      <c r="G262">
        <v>11.11</v>
      </c>
      <c r="H262" t="s">
        <v>52</v>
      </c>
      <c r="S262" s="64"/>
      <c r="T262" s="64"/>
    </row>
    <row r="263" spans="1:20">
      <c r="A263" t="s">
        <v>2835</v>
      </c>
      <c r="B263" t="s">
        <v>2836</v>
      </c>
      <c r="D263" t="s">
        <v>51</v>
      </c>
      <c r="E263" s="64">
        <v>43831</v>
      </c>
      <c r="F263">
        <v>12</v>
      </c>
      <c r="G263">
        <v>13.64</v>
      </c>
      <c r="H263" t="s">
        <v>88</v>
      </c>
      <c r="S263" s="64"/>
    </row>
    <row r="264" spans="1:20">
      <c r="A264" t="s">
        <v>1295</v>
      </c>
      <c r="B264" t="s">
        <v>1296</v>
      </c>
      <c r="D264" t="s">
        <v>51</v>
      </c>
      <c r="E264" s="64">
        <v>42917</v>
      </c>
      <c r="F264">
        <v>12</v>
      </c>
      <c r="G264">
        <v>13.64</v>
      </c>
      <c r="H264" t="s">
        <v>52</v>
      </c>
      <c r="S264" s="64"/>
      <c r="T264" s="64"/>
    </row>
    <row r="265" spans="1:20">
      <c r="A265" t="s">
        <v>876</v>
      </c>
      <c r="B265" t="s">
        <v>1524</v>
      </c>
      <c r="D265" t="s">
        <v>51</v>
      </c>
      <c r="E265" s="64">
        <v>43161</v>
      </c>
      <c r="F265">
        <v>12</v>
      </c>
      <c r="G265">
        <v>13.64</v>
      </c>
      <c r="H265" t="s">
        <v>52</v>
      </c>
      <c r="S265" s="64"/>
    </row>
    <row r="266" spans="1:20">
      <c r="A266" t="s">
        <v>404</v>
      </c>
      <c r="B266" t="s">
        <v>405</v>
      </c>
      <c r="D266" t="s">
        <v>51</v>
      </c>
      <c r="E266" s="64">
        <v>43191</v>
      </c>
      <c r="F266">
        <v>12</v>
      </c>
      <c r="G266">
        <v>13.64</v>
      </c>
      <c r="H266" t="s">
        <v>52</v>
      </c>
      <c r="S266" s="64"/>
    </row>
    <row r="267" spans="1:20">
      <c r="A267" t="s">
        <v>1525</v>
      </c>
      <c r="B267" t="s">
        <v>1526</v>
      </c>
      <c r="D267" t="s">
        <v>51</v>
      </c>
      <c r="E267" s="64">
        <v>43221</v>
      </c>
      <c r="F267">
        <v>10</v>
      </c>
      <c r="G267">
        <v>11.11</v>
      </c>
      <c r="H267" t="s">
        <v>52</v>
      </c>
      <c r="S267" s="64"/>
      <c r="T267" s="64"/>
    </row>
    <row r="268" spans="1:20">
      <c r="A268" t="s">
        <v>1527</v>
      </c>
      <c r="B268" t="s">
        <v>1528</v>
      </c>
      <c r="D268" t="s">
        <v>51</v>
      </c>
      <c r="E268" s="64">
        <v>42917</v>
      </c>
      <c r="F268">
        <v>10</v>
      </c>
      <c r="G268">
        <v>11.11</v>
      </c>
      <c r="H268" t="s">
        <v>52</v>
      </c>
      <c r="S268" s="64"/>
    </row>
    <row r="269" spans="1:20">
      <c r="A269" t="s">
        <v>1529</v>
      </c>
      <c r="B269" t="s">
        <v>1530</v>
      </c>
      <c r="D269" t="s">
        <v>51</v>
      </c>
      <c r="E269" s="64">
        <v>43523</v>
      </c>
      <c r="F269">
        <v>7</v>
      </c>
      <c r="G269">
        <v>7.53</v>
      </c>
      <c r="H269" t="s">
        <v>52</v>
      </c>
      <c r="S269" s="64"/>
    </row>
    <row r="270" spans="1:20">
      <c r="A270" t="s">
        <v>1531</v>
      </c>
      <c r="B270" t="s">
        <v>1532</v>
      </c>
      <c r="D270" t="s">
        <v>51</v>
      </c>
      <c r="E270" s="64">
        <v>43523</v>
      </c>
      <c r="F270">
        <v>10</v>
      </c>
      <c r="G270">
        <v>11.11</v>
      </c>
      <c r="H270" t="s">
        <v>52</v>
      </c>
      <c r="S270" s="64"/>
    </row>
    <row r="271" spans="1:20">
      <c r="A271" t="s">
        <v>406</v>
      </c>
      <c r="B271" t="s">
        <v>407</v>
      </c>
      <c r="D271" t="s">
        <v>51</v>
      </c>
      <c r="E271" s="64">
        <v>42917</v>
      </c>
      <c r="F271">
        <v>10</v>
      </c>
      <c r="G271">
        <v>11.11</v>
      </c>
      <c r="H271" t="s">
        <v>52</v>
      </c>
      <c r="S271" s="64"/>
    </row>
    <row r="272" spans="1:20">
      <c r="A272" t="s">
        <v>196</v>
      </c>
      <c r="B272" t="s">
        <v>197</v>
      </c>
      <c r="D272" t="s">
        <v>51</v>
      </c>
      <c r="E272" s="64">
        <v>42736</v>
      </c>
      <c r="F272">
        <v>12</v>
      </c>
      <c r="G272">
        <v>13.64</v>
      </c>
      <c r="H272" t="s">
        <v>52</v>
      </c>
      <c r="S272" s="64"/>
      <c r="T272" s="64"/>
    </row>
    <row r="273" spans="1:20">
      <c r="A273" t="s">
        <v>2837</v>
      </c>
      <c r="B273" t="s">
        <v>2838</v>
      </c>
      <c r="D273" t="s">
        <v>51</v>
      </c>
      <c r="E273" s="64">
        <v>43831</v>
      </c>
      <c r="F273">
        <v>12</v>
      </c>
      <c r="G273">
        <v>13.64</v>
      </c>
      <c r="H273" t="s">
        <v>88</v>
      </c>
      <c r="S273" s="64"/>
    </row>
    <row r="274" spans="1:20">
      <c r="A274" t="s">
        <v>202</v>
      </c>
      <c r="B274" t="s">
        <v>202</v>
      </c>
      <c r="D274" t="s">
        <v>51</v>
      </c>
      <c r="E274" s="64">
        <v>43282</v>
      </c>
      <c r="F274">
        <v>12</v>
      </c>
      <c r="G274">
        <v>13.64</v>
      </c>
      <c r="H274" t="s">
        <v>59</v>
      </c>
      <c r="S274" s="64"/>
    </row>
    <row r="275" spans="1:20">
      <c r="A275" t="s">
        <v>356</v>
      </c>
      <c r="B275" t="s">
        <v>357</v>
      </c>
      <c r="D275" t="s">
        <v>51</v>
      </c>
      <c r="E275" s="64">
        <v>43831</v>
      </c>
      <c r="F275">
        <v>12</v>
      </c>
      <c r="G275">
        <v>13.64</v>
      </c>
      <c r="H275" t="s">
        <v>52</v>
      </c>
      <c r="S275" s="64"/>
    </row>
    <row r="276" spans="1:20">
      <c r="A276" t="s">
        <v>228</v>
      </c>
      <c r="B276" t="s">
        <v>229</v>
      </c>
      <c r="D276" t="s">
        <v>51</v>
      </c>
      <c r="E276" s="64">
        <v>42917</v>
      </c>
      <c r="F276">
        <v>12</v>
      </c>
      <c r="G276">
        <v>13.64</v>
      </c>
      <c r="H276" t="s">
        <v>52</v>
      </c>
      <c r="S276" s="64"/>
      <c r="T276" s="64"/>
    </row>
    <row r="277" spans="1:20">
      <c r="A277" t="s">
        <v>1958</v>
      </c>
      <c r="B277" t="s">
        <v>1959</v>
      </c>
      <c r="D277" t="s">
        <v>51</v>
      </c>
      <c r="E277" s="64">
        <v>42917</v>
      </c>
      <c r="F277">
        <v>0</v>
      </c>
      <c r="G277">
        <v>0</v>
      </c>
      <c r="H277" t="s">
        <v>52</v>
      </c>
      <c r="S277" s="64"/>
    </row>
    <row r="278" spans="1:20">
      <c r="A278" t="s">
        <v>2839</v>
      </c>
      <c r="B278" t="s">
        <v>2840</v>
      </c>
      <c r="D278" t="s">
        <v>51</v>
      </c>
      <c r="E278" s="64">
        <v>43831</v>
      </c>
      <c r="F278">
        <v>12</v>
      </c>
      <c r="G278">
        <v>13.64</v>
      </c>
      <c r="H278" t="s">
        <v>88</v>
      </c>
      <c r="S278" s="64"/>
    </row>
    <row r="279" spans="1:20">
      <c r="A279" t="s">
        <v>2841</v>
      </c>
      <c r="B279" t="s">
        <v>2842</v>
      </c>
      <c r="D279" t="s">
        <v>51</v>
      </c>
      <c r="E279" s="64">
        <v>43831</v>
      </c>
      <c r="F279">
        <v>12</v>
      </c>
      <c r="G279">
        <v>13.64</v>
      </c>
      <c r="H279" t="s">
        <v>88</v>
      </c>
      <c r="S279" s="64"/>
    </row>
    <row r="280" spans="1:20">
      <c r="A280" t="s">
        <v>2843</v>
      </c>
      <c r="B280" t="s">
        <v>2844</v>
      </c>
      <c r="D280" t="s">
        <v>51</v>
      </c>
      <c r="E280" s="64">
        <v>43831</v>
      </c>
      <c r="F280">
        <v>12</v>
      </c>
      <c r="G280">
        <v>13.64</v>
      </c>
      <c r="H280" t="s">
        <v>88</v>
      </c>
      <c r="S280" s="64"/>
      <c r="T280" s="64"/>
    </row>
    <row r="281" spans="1:20">
      <c r="A281" t="s">
        <v>1533</v>
      </c>
      <c r="B281" t="s">
        <v>1534</v>
      </c>
      <c r="D281" t="s">
        <v>51</v>
      </c>
      <c r="E281" s="64">
        <v>43101</v>
      </c>
      <c r="F281">
        <v>13</v>
      </c>
      <c r="G281">
        <v>14.94</v>
      </c>
      <c r="H281" t="s">
        <v>52</v>
      </c>
      <c r="S281" s="64"/>
      <c r="T281" s="64"/>
    </row>
    <row r="282" spans="1:20">
      <c r="A282" t="s">
        <v>896</v>
      </c>
      <c r="B282" t="s">
        <v>897</v>
      </c>
      <c r="D282" t="s">
        <v>51</v>
      </c>
      <c r="E282" s="64">
        <v>43647</v>
      </c>
      <c r="F282">
        <v>12</v>
      </c>
      <c r="G282">
        <v>13.64</v>
      </c>
      <c r="H282" t="s">
        <v>52</v>
      </c>
      <c r="S282" s="64"/>
      <c r="T282" s="64"/>
    </row>
    <row r="283" spans="1:20">
      <c r="A283" t="s">
        <v>2518</v>
      </c>
      <c r="B283" t="s">
        <v>2519</v>
      </c>
      <c r="D283" t="s">
        <v>51</v>
      </c>
      <c r="E283" s="64">
        <v>45658</v>
      </c>
      <c r="F283">
        <v>13</v>
      </c>
      <c r="G283">
        <v>14.94</v>
      </c>
      <c r="H283" t="s">
        <v>88</v>
      </c>
      <c r="S283" s="64"/>
    </row>
    <row r="284" spans="1:20">
      <c r="A284" t="s">
        <v>216</v>
      </c>
      <c r="B284" t="s">
        <v>217</v>
      </c>
      <c r="D284" t="s">
        <v>51</v>
      </c>
      <c r="E284" s="64">
        <v>44835</v>
      </c>
      <c r="F284">
        <v>15</v>
      </c>
      <c r="G284">
        <v>17.649999999999999</v>
      </c>
      <c r="H284" t="s">
        <v>52</v>
      </c>
      <c r="S284" s="64"/>
    </row>
    <row r="285" spans="1:20">
      <c r="A285" t="s">
        <v>2845</v>
      </c>
      <c r="B285" t="s">
        <v>2846</v>
      </c>
      <c r="D285" t="s">
        <v>51</v>
      </c>
      <c r="E285" s="64">
        <v>43831</v>
      </c>
      <c r="F285">
        <v>12</v>
      </c>
      <c r="G285">
        <v>13.64</v>
      </c>
      <c r="H285" t="s">
        <v>88</v>
      </c>
      <c r="S285" s="64"/>
    </row>
    <row r="286" spans="1:20">
      <c r="A286" t="s">
        <v>1535</v>
      </c>
      <c r="B286" t="s">
        <v>1536</v>
      </c>
      <c r="D286" t="s">
        <v>51</v>
      </c>
      <c r="E286" s="64">
        <v>43644</v>
      </c>
      <c r="F286">
        <v>12</v>
      </c>
      <c r="G286">
        <v>13.64</v>
      </c>
      <c r="H286" t="s">
        <v>52</v>
      </c>
      <c r="S286" s="64"/>
      <c r="T286" s="64"/>
    </row>
    <row r="287" spans="1:20">
      <c r="A287" t="s">
        <v>1537</v>
      </c>
      <c r="B287" t="s">
        <v>1538</v>
      </c>
      <c r="D287" t="s">
        <v>51</v>
      </c>
      <c r="E287" s="64">
        <v>43374</v>
      </c>
      <c r="F287">
        <v>12</v>
      </c>
      <c r="G287">
        <v>13.64</v>
      </c>
      <c r="H287" t="s">
        <v>52</v>
      </c>
      <c r="S287" s="64"/>
      <c r="T287" s="64"/>
    </row>
    <row r="288" spans="1:20">
      <c r="A288" t="s">
        <v>408</v>
      </c>
      <c r="B288" t="s">
        <v>409</v>
      </c>
      <c r="D288" t="s">
        <v>51</v>
      </c>
      <c r="E288" s="64">
        <v>45292</v>
      </c>
      <c r="F288">
        <v>14</v>
      </c>
      <c r="G288">
        <v>16.28</v>
      </c>
      <c r="H288" t="s">
        <v>52</v>
      </c>
      <c r="S288" s="64"/>
      <c r="T288" s="64"/>
    </row>
    <row r="289" spans="1:20">
      <c r="A289" t="s">
        <v>898</v>
      </c>
      <c r="B289" t="s">
        <v>899</v>
      </c>
      <c r="D289" t="s">
        <v>51</v>
      </c>
      <c r="E289" s="64">
        <v>43229</v>
      </c>
      <c r="F289">
        <v>12</v>
      </c>
      <c r="G289">
        <v>13.64</v>
      </c>
      <c r="H289" t="s">
        <v>52</v>
      </c>
      <c r="S289" s="64"/>
    </row>
    <row r="290" spans="1:20">
      <c r="A290" t="s">
        <v>1540</v>
      </c>
      <c r="B290" t="s">
        <v>1541</v>
      </c>
      <c r="D290" t="s">
        <v>51</v>
      </c>
      <c r="E290" s="64">
        <v>43040</v>
      </c>
      <c r="F290">
        <v>10</v>
      </c>
      <c r="G290">
        <v>11.11</v>
      </c>
      <c r="H290" t="s">
        <v>52</v>
      </c>
      <c r="S290" s="64"/>
    </row>
    <row r="291" spans="1:20">
      <c r="A291" t="s">
        <v>2847</v>
      </c>
      <c r="B291" t="s">
        <v>2848</v>
      </c>
      <c r="D291" t="s">
        <v>2726</v>
      </c>
      <c r="E291" s="64">
        <v>42917</v>
      </c>
      <c r="F291">
        <v>10</v>
      </c>
      <c r="G291">
        <v>11.11</v>
      </c>
      <c r="H291" t="s">
        <v>52</v>
      </c>
      <c r="S291" s="64"/>
    </row>
    <row r="292" spans="1:20">
      <c r="A292" t="s">
        <v>1542</v>
      </c>
      <c r="B292" t="s">
        <v>1543</v>
      </c>
      <c r="D292" t="s">
        <v>51</v>
      </c>
      <c r="E292" s="64">
        <v>45717</v>
      </c>
      <c r="F292">
        <v>12</v>
      </c>
      <c r="G292">
        <v>13.64</v>
      </c>
      <c r="H292" t="s">
        <v>151</v>
      </c>
      <c r="S292" s="64"/>
    </row>
    <row r="293" spans="1:20">
      <c r="A293" t="s">
        <v>900</v>
      </c>
      <c r="B293" t="s">
        <v>901</v>
      </c>
      <c r="D293" t="s">
        <v>51</v>
      </c>
      <c r="E293" s="64">
        <v>43556</v>
      </c>
      <c r="F293">
        <v>12</v>
      </c>
      <c r="G293">
        <v>13.64</v>
      </c>
      <c r="H293" t="s">
        <v>52</v>
      </c>
      <c r="S293" s="64"/>
    </row>
    <row r="294" spans="1:20">
      <c r="A294" t="s">
        <v>902</v>
      </c>
      <c r="B294" t="s">
        <v>903</v>
      </c>
      <c r="D294" t="s">
        <v>51</v>
      </c>
      <c r="E294" s="64">
        <v>42917</v>
      </c>
      <c r="F294">
        <v>12</v>
      </c>
      <c r="G294">
        <v>13.64</v>
      </c>
      <c r="H294" t="s">
        <v>52</v>
      </c>
      <c r="S294" s="64"/>
    </row>
    <row r="295" spans="1:20">
      <c r="A295" t="s">
        <v>904</v>
      </c>
      <c r="B295" t="s">
        <v>905</v>
      </c>
      <c r="D295" t="s">
        <v>51</v>
      </c>
      <c r="E295" s="64">
        <v>43191</v>
      </c>
      <c r="F295">
        <v>12</v>
      </c>
      <c r="G295">
        <v>13.64</v>
      </c>
      <c r="H295" t="s">
        <v>52</v>
      </c>
      <c r="S295" s="64"/>
    </row>
    <row r="296" spans="1:20">
      <c r="A296" t="s">
        <v>906</v>
      </c>
      <c r="B296" t="s">
        <v>907</v>
      </c>
      <c r="D296" t="s">
        <v>51</v>
      </c>
      <c r="E296" s="64">
        <v>43191</v>
      </c>
      <c r="F296">
        <v>12</v>
      </c>
      <c r="G296">
        <v>13.64</v>
      </c>
      <c r="H296" t="s">
        <v>52</v>
      </c>
      <c r="S296" s="64"/>
    </row>
    <row r="297" spans="1:20">
      <c r="A297" t="s">
        <v>908</v>
      </c>
      <c r="B297" t="s">
        <v>909</v>
      </c>
      <c r="D297" t="s">
        <v>51</v>
      </c>
      <c r="E297" s="64">
        <v>43424</v>
      </c>
      <c r="F297">
        <v>12</v>
      </c>
      <c r="G297">
        <v>13.64</v>
      </c>
      <c r="H297" t="s">
        <v>52</v>
      </c>
      <c r="S297" s="64"/>
    </row>
    <row r="298" spans="1:20">
      <c r="A298" t="s">
        <v>910</v>
      </c>
      <c r="B298" t="s">
        <v>911</v>
      </c>
      <c r="D298" t="s">
        <v>51</v>
      </c>
      <c r="E298" s="64">
        <v>42917</v>
      </c>
      <c r="F298">
        <v>12</v>
      </c>
      <c r="G298">
        <v>13.64</v>
      </c>
      <c r="H298" t="s">
        <v>52</v>
      </c>
      <c r="S298" s="64"/>
    </row>
    <row r="299" spans="1:20">
      <c r="A299" t="s">
        <v>1430</v>
      </c>
      <c r="B299" t="s">
        <v>1431</v>
      </c>
      <c r="D299" t="s">
        <v>51</v>
      </c>
      <c r="E299" s="64">
        <v>42917</v>
      </c>
      <c r="F299">
        <v>10</v>
      </c>
      <c r="G299">
        <v>11.11</v>
      </c>
      <c r="H299" t="s">
        <v>52</v>
      </c>
      <c r="S299" s="64"/>
      <c r="T299" s="64"/>
    </row>
    <row r="300" spans="1:20">
      <c r="A300" t="s">
        <v>563</v>
      </c>
      <c r="B300" t="s">
        <v>564</v>
      </c>
      <c r="D300" t="s">
        <v>51</v>
      </c>
      <c r="E300" s="64">
        <v>42917</v>
      </c>
      <c r="F300">
        <v>10</v>
      </c>
      <c r="G300">
        <v>11.11</v>
      </c>
      <c r="H300" t="s">
        <v>52</v>
      </c>
      <c r="S300" s="64"/>
    </row>
    <row r="301" spans="1:20">
      <c r="A301" t="s">
        <v>1960</v>
      </c>
      <c r="B301" t="s">
        <v>562</v>
      </c>
      <c r="D301" t="s">
        <v>51</v>
      </c>
      <c r="E301" s="64">
        <v>44409</v>
      </c>
      <c r="F301">
        <v>0</v>
      </c>
      <c r="G301">
        <v>0</v>
      </c>
      <c r="H301" t="s">
        <v>52</v>
      </c>
      <c r="S301" s="64"/>
    </row>
    <row r="302" spans="1:20">
      <c r="A302" t="s">
        <v>1539</v>
      </c>
      <c r="B302" t="s">
        <v>1538</v>
      </c>
      <c r="D302" t="s">
        <v>51</v>
      </c>
      <c r="E302" s="64">
        <v>42917</v>
      </c>
      <c r="F302">
        <v>12</v>
      </c>
      <c r="G302">
        <v>13.64</v>
      </c>
      <c r="H302" t="s">
        <v>52</v>
      </c>
      <c r="S302" s="64"/>
    </row>
    <row r="303" spans="1:20">
      <c r="A303" t="s">
        <v>778</v>
      </c>
      <c r="B303" t="s">
        <v>779</v>
      </c>
      <c r="D303" t="s">
        <v>51</v>
      </c>
      <c r="E303" s="64">
        <v>45108</v>
      </c>
      <c r="F303">
        <v>18</v>
      </c>
      <c r="G303">
        <v>21.95</v>
      </c>
      <c r="H303" t="s">
        <v>52</v>
      </c>
      <c r="S303" s="64"/>
      <c r="T303" s="64"/>
    </row>
    <row r="304" spans="1:20">
      <c r="A304" t="s">
        <v>780</v>
      </c>
      <c r="B304" t="s">
        <v>781</v>
      </c>
      <c r="D304" t="s">
        <v>51</v>
      </c>
      <c r="E304" s="64">
        <v>45108</v>
      </c>
      <c r="F304">
        <v>18</v>
      </c>
      <c r="G304">
        <v>21.95</v>
      </c>
      <c r="H304" t="s">
        <v>52</v>
      </c>
      <c r="S304" s="64"/>
    </row>
    <row r="305" spans="1:20">
      <c r="A305" t="s">
        <v>1961</v>
      </c>
      <c r="B305" t="s">
        <v>1962</v>
      </c>
      <c r="D305" t="s">
        <v>51</v>
      </c>
      <c r="E305" s="64">
        <v>43553</v>
      </c>
      <c r="F305">
        <v>0</v>
      </c>
      <c r="G305">
        <v>0</v>
      </c>
      <c r="H305" t="s">
        <v>52</v>
      </c>
      <c r="S305" s="64"/>
      <c r="T305" s="64"/>
    </row>
    <row r="306" spans="1:20">
      <c r="A306" t="s">
        <v>410</v>
      </c>
      <c r="B306" t="s">
        <v>411</v>
      </c>
      <c r="D306" t="s">
        <v>51</v>
      </c>
      <c r="E306" s="64">
        <v>43374</v>
      </c>
      <c r="F306">
        <v>12</v>
      </c>
      <c r="G306">
        <v>13.64</v>
      </c>
      <c r="H306" t="s">
        <v>52</v>
      </c>
      <c r="S306" s="64"/>
    </row>
    <row r="307" spans="1:20">
      <c r="A307" t="s">
        <v>2849</v>
      </c>
      <c r="B307" t="s">
        <v>2850</v>
      </c>
      <c r="D307" t="s">
        <v>51</v>
      </c>
      <c r="E307" s="64">
        <v>43831</v>
      </c>
      <c r="F307">
        <v>12</v>
      </c>
      <c r="G307">
        <v>13.64</v>
      </c>
      <c r="H307" t="s">
        <v>88</v>
      </c>
      <c r="S307" s="64"/>
      <c r="T307" s="64"/>
    </row>
    <row r="308" spans="1:20">
      <c r="A308" t="s">
        <v>412</v>
      </c>
      <c r="B308" t="s">
        <v>413</v>
      </c>
      <c r="D308" t="s">
        <v>51</v>
      </c>
      <c r="E308" s="64">
        <v>44470</v>
      </c>
      <c r="F308">
        <v>12</v>
      </c>
      <c r="G308">
        <v>13.64</v>
      </c>
      <c r="H308" t="s">
        <v>52</v>
      </c>
      <c r="S308" s="64"/>
      <c r="T308" s="64"/>
    </row>
    <row r="309" spans="1:20">
      <c r="A309" t="s">
        <v>2513</v>
      </c>
      <c r="B309" t="s">
        <v>2514</v>
      </c>
      <c r="D309" t="s">
        <v>51</v>
      </c>
      <c r="E309" s="64">
        <v>45597</v>
      </c>
      <c r="F309">
        <v>12</v>
      </c>
      <c r="G309">
        <v>13.64</v>
      </c>
      <c r="H309" t="s">
        <v>151</v>
      </c>
      <c r="S309" s="64"/>
      <c r="T309" s="64"/>
    </row>
    <row r="310" spans="1:20">
      <c r="A310" t="s">
        <v>341</v>
      </c>
      <c r="B310" t="s">
        <v>342</v>
      </c>
      <c r="D310" t="s">
        <v>51</v>
      </c>
      <c r="E310" s="64">
        <v>42917</v>
      </c>
      <c r="F310">
        <v>12</v>
      </c>
      <c r="G310">
        <v>13.64</v>
      </c>
      <c r="H310" t="s">
        <v>52</v>
      </c>
      <c r="S310" s="64"/>
    </row>
    <row r="311" spans="1:20">
      <c r="A311" t="s">
        <v>49</v>
      </c>
      <c r="B311" t="s">
        <v>50</v>
      </c>
      <c r="D311" t="s">
        <v>51</v>
      </c>
      <c r="E311" s="64">
        <v>45108</v>
      </c>
      <c r="F311">
        <v>18</v>
      </c>
      <c r="G311">
        <v>21.95</v>
      </c>
      <c r="H311" t="s">
        <v>52</v>
      </c>
      <c r="S311" s="64"/>
    </row>
    <row r="312" spans="1:20">
      <c r="A312" t="s">
        <v>2851</v>
      </c>
      <c r="B312" t="s">
        <v>2852</v>
      </c>
      <c r="D312" t="s">
        <v>2726</v>
      </c>
      <c r="E312" s="64">
        <v>43282</v>
      </c>
      <c r="F312">
        <v>15</v>
      </c>
      <c r="G312">
        <v>17.649999999999999</v>
      </c>
      <c r="H312" t="s">
        <v>52</v>
      </c>
      <c r="S312" s="64"/>
      <c r="T312" s="64"/>
    </row>
    <row r="313" spans="1:20">
      <c r="A313" t="s">
        <v>1544</v>
      </c>
      <c r="B313" t="s">
        <v>1545</v>
      </c>
      <c r="D313" t="s">
        <v>51</v>
      </c>
      <c r="E313" s="64">
        <v>44060</v>
      </c>
      <c r="F313">
        <v>12</v>
      </c>
      <c r="G313">
        <v>13.64</v>
      </c>
      <c r="H313" t="s">
        <v>52</v>
      </c>
      <c r="S313" s="64"/>
      <c r="T313" s="64"/>
    </row>
    <row r="314" spans="1:20">
      <c r="A314" t="s">
        <v>2853</v>
      </c>
      <c r="B314" t="s">
        <v>2854</v>
      </c>
      <c r="D314" t="s">
        <v>2726</v>
      </c>
      <c r="E314" s="64">
        <v>43282</v>
      </c>
      <c r="F314">
        <v>15</v>
      </c>
      <c r="G314">
        <v>17.649999999999999</v>
      </c>
      <c r="H314" t="s">
        <v>52</v>
      </c>
      <c r="S314" s="64"/>
    </row>
    <row r="315" spans="1:20">
      <c r="A315" t="s">
        <v>2855</v>
      </c>
      <c r="B315" t="s">
        <v>2856</v>
      </c>
      <c r="D315" t="s">
        <v>2726</v>
      </c>
      <c r="E315" s="64">
        <v>43282</v>
      </c>
      <c r="F315">
        <v>15</v>
      </c>
      <c r="G315">
        <v>17.649999999999999</v>
      </c>
      <c r="H315" t="s">
        <v>52</v>
      </c>
      <c r="S315" s="64"/>
      <c r="T315" s="64"/>
    </row>
    <row r="316" spans="1:20">
      <c r="A316" t="s">
        <v>1546</v>
      </c>
      <c r="B316" t="s">
        <v>1547</v>
      </c>
      <c r="D316" t="s">
        <v>51</v>
      </c>
      <c r="E316" s="64">
        <v>42917</v>
      </c>
      <c r="F316">
        <v>12</v>
      </c>
      <c r="G316">
        <v>13.64</v>
      </c>
      <c r="H316" t="s">
        <v>52</v>
      </c>
      <c r="S316" s="64"/>
    </row>
    <row r="317" spans="1:20">
      <c r="A317" t="s">
        <v>1963</v>
      </c>
      <c r="B317" t="s">
        <v>1964</v>
      </c>
      <c r="D317" t="s">
        <v>51</v>
      </c>
      <c r="E317" s="64">
        <v>42957</v>
      </c>
      <c r="F317">
        <v>0</v>
      </c>
      <c r="G317">
        <v>0</v>
      </c>
      <c r="H317" t="s">
        <v>52</v>
      </c>
      <c r="S317" s="64"/>
    </row>
    <row r="318" spans="1:20">
      <c r="A318" t="s">
        <v>2174</v>
      </c>
      <c r="B318" t="s">
        <v>2175</v>
      </c>
      <c r="D318" t="s">
        <v>51</v>
      </c>
      <c r="E318" s="64">
        <v>45200</v>
      </c>
      <c r="F318">
        <v>10</v>
      </c>
      <c r="G318">
        <v>11.11</v>
      </c>
      <c r="H318" t="s">
        <v>52</v>
      </c>
      <c r="S318" s="64"/>
      <c r="T318" s="64"/>
    </row>
    <row r="319" spans="1:20">
      <c r="A319" t="s">
        <v>697</v>
      </c>
      <c r="B319" t="s">
        <v>696</v>
      </c>
      <c r="D319" t="s">
        <v>51</v>
      </c>
      <c r="E319" s="64">
        <v>45200</v>
      </c>
      <c r="F319">
        <v>12</v>
      </c>
      <c r="G319">
        <v>13.64</v>
      </c>
      <c r="H319" t="s">
        <v>52</v>
      </c>
      <c r="S319" s="64"/>
    </row>
    <row r="320" spans="1:20">
      <c r="A320" t="s">
        <v>414</v>
      </c>
      <c r="B320" t="s">
        <v>415</v>
      </c>
      <c r="D320" t="s">
        <v>51</v>
      </c>
      <c r="E320" s="64">
        <v>43101</v>
      </c>
      <c r="F320">
        <v>12</v>
      </c>
      <c r="G320">
        <v>13.64</v>
      </c>
      <c r="H320" t="s">
        <v>52</v>
      </c>
      <c r="S320" s="64"/>
    </row>
    <row r="321" spans="1:20">
      <c r="A321" t="s">
        <v>912</v>
      </c>
      <c r="B321" t="s">
        <v>913</v>
      </c>
      <c r="D321" t="s">
        <v>51</v>
      </c>
      <c r="E321" s="64">
        <v>42917</v>
      </c>
      <c r="F321">
        <v>10</v>
      </c>
      <c r="G321">
        <v>11.11</v>
      </c>
      <c r="H321" t="s">
        <v>52</v>
      </c>
      <c r="S321" s="64"/>
    </row>
    <row r="322" spans="1:20">
      <c r="A322" t="s">
        <v>737</v>
      </c>
      <c r="B322" t="s">
        <v>738</v>
      </c>
      <c r="D322" t="s">
        <v>51</v>
      </c>
      <c r="E322" s="64">
        <v>44050</v>
      </c>
      <c r="F322">
        <v>12</v>
      </c>
      <c r="G322">
        <v>13.64</v>
      </c>
      <c r="H322" t="s">
        <v>52</v>
      </c>
      <c r="S322" s="64"/>
    </row>
    <row r="323" spans="1:20">
      <c r="A323" t="s">
        <v>2857</v>
      </c>
      <c r="B323" t="s">
        <v>2858</v>
      </c>
      <c r="D323" t="s">
        <v>51</v>
      </c>
      <c r="E323" s="64">
        <v>43831</v>
      </c>
      <c r="F323">
        <v>12</v>
      </c>
      <c r="G323">
        <v>13.64</v>
      </c>
      <c r="H323" t="s">
        <v>88</v>
      </c>
      <c r="S323" s="64"/>
    </row>
    <row r="324" spans="1:20">
      <c r="A324" t="s">
        <v>135</v>
      </c>
      <c r="B324" t="s">
        <v>136</v>
      </c>
      <c r="D324" t="s">
        <v>51</v>
      </c>
      <c r="E324" s="64">
        <v>45839</v>
      </c>
      <c r="F324">
        <v>14</v>
      </c>
      <c r="G324">
        <v>16.28</v>
      </c>
      <c r="H324" t="s">
        <v>52</v>
      </c>
      <c r="S324" s="64"/>
    </row>
    <row r="325" spans="1:20">
      <c r="A325" t="s">
        <v>230</v>
      </c>
      <c r="B325" t="s">
        <v>231</v>
      </c>
      <c r="D325" t="s">
        <v>51</v>
      </c>
      <c r="E325" s="64">
        <v>42917</v>
      </c>
      <c r="F325">
        <v>12</v>
      </c>
      <c r="G325">
        <v>13.64</v>
      </c>
      <c r="H325" t="s">
        <v>52</v>
      </c>
      <c r="S325" s="64"/>
    </row>
    <row r="326" spans="1:20">
      <c r="A326" t="s">
        <v>1548</v>
      </c>
      <c r="B326" t="s">
        <v>1549</v>
      </c>
      <c r="D326" t="s">
        <v>51</v>
      </c>
      <c r="E326" s="64">
        <v>43282</v>
      </c>
      <c r="F326">
        <v>12</v>
      </c>
      <c r="G326">
        <v>13.64</v>
      </c>
      <c r="H326" t="s">
        <v>52</v>
      </c>
      <c r="S326" s="64"/>
    </row>
    <row r="327" spans="1:20">
      <c r="A327" t="s">
        <v>914</v>
      </c>
      <c r="B327" t="s">
        <v>915</v>
      </c>
      <c r="D327" t="s">
        <v>51</v>
      </c>
      <c r="E327" s="64">
        <v>42917</v>
      </c>
      <c r="F327">
        <v>12</v>
      </c>
      <c r="G327">
        <v>13.64</v>
      </c>
      <c r="H327" t="s">
        <v>65</v>
      </c>
      <c r="S327" s="64"/>
    </row>
    <row r="328" spans="1:20">
      <c r="A328" t="s">
        <v>2859</v>
      </c>
      <c r="B328" t="s">
        <v>2860</v>
      </c>
      <c r="D328" t="s">
        <v>51</v>
      </c>
      <c r="E328" s="64">
        <v>43831</v>
      </c>
      <c r="F328">
        <v>12</v>
      </c>
      <c r="G328">
        <v>13.64</v>
      </c>
      <c r="H328" t="s">
        <v>88</v>
      </c>
      <c r="S328" s="64"/>
      <c r="T328" s="64"/>
    </row>
    <row r="329" spans="1:20">
      <c r="A329" t="s">
        <v>916</v>
      </c>
      <c r="B329" t="s">
        <v>917</v>
      </c>
      <c r="D329" t="s">
        <v>51</v>
      </c>
      <c r="E329" s="64">
        <v>42917</v>
      </c>
      <c r="F329">
        <v>12</v>
      </c>
      <c r="G329">
        <v>13.64</v>
      </c>
      <c r="H329" t="s">
        <v>65</v>
      </c>
      <c r="S329" s="64"/>
    </row>
    <row r="330" spans="1:20">
      <c r="A330" t="s">
        <v>1550</v>
      </c>
      <c r="B330" t="s">
        <v>1551</v>
      </c>
      <c r="D330" t="s">
        <v>51</v>
      </c>
      <c r="E330" s="64">
        <v>46023</v>
      </c>
      <c r="F330">
        <v>14</v>
      </c>
      <c r="G330">
        <v>16.28</v>
      </c>
      <c r="H330" t="s">
        <v>65</v>
      </c>
      <c r="S330" s="64"/>
    </row>
    <row r="331" spans="1:20">
      <c r="A331" t="s">
        <v>416</v>
      </c>
      <c r="B331" t="s">
        <v>417</v>
      </c>
      <c r="D331" t="s">
        <v>51</v>
      </c>
      <c r="E331" s="64">
        <v>43831</v>
      </c>
      <c r="F331">
        <v>12</v>
      </c>
      <c r="G331">
        <v>13.64</v>
      </c>
      <c r="H331" t="s">
        <v>52</v>
      </c>
      <c r="S331" s="64"/>
    </row>
    <row r="332" spans="1:20">
      <c r="A332" t="s">
        <v>232</v>
      </c>
      <c r="B332" t="s">
        <v>233</v>
      </c>
      <c r="D332" t="s">
        <v>51</v>
      </c>
      <c r="E332" s="64">
        <v>42917</v>
      </c>
      <c r="F332">
        <v>10</v>
      </c>
      <c r="G332">
        <v>11.11</v>
      </c>
      <c r="H332" t="s">
        <v>52</v>
      </c>
      <c r="S332" s="64"/>
    </row>
    <row r="333" spans="1:20">
      <c r="A333" t="s">
        <v>918</v>
      </c>
      <c r="B333" t="s">
        <v>919</v>
      </c>
      <c r="D333" t="s">
        <v>51</v>
      </c>
      <c r="E333" s="64">
        <v>43101</v>
      </c>
      <c r="F333">
        <v>12</v>
      </c>
      <c r="G333">
        <v>13.64</v>
      </c>
      <c r="H333" t="s">
        <v>52</v>
      </c>
      <c r="S333" s="64"/>
      <c r="T333" s="64"/>
    </row>
    <row r="334" spans="1:20">
      <c r="A334" t="s">
        <v>920</v>
      </c>
      <c r="B334" t="s">
        <v>921</v>
      </c>
      <c r="D334" t="s">
        <v>51</v>
      </c>
      <c r="E334" s="64">
        <v>42917</v>
      </c>
      <c r="F334">
        <v>12</v>
      </c>
      <c r="G334">
        <v>13.64</v>
      </c>
      <c r="H334" t="s">
        <v>52</v>
      </c>
      <c r="S334" s="64"/>
      <c r="T334" s="64"/>
    </row>
    <row r="335" spans="1:20">
      <c r="A335" t="s">
        <v>2861</v>
      </c>
      <c r="B335" t="s">
        <v>2862</v>
      </c>
      <c r="D335" t="s">
        <v>51</v>
      </c>
      <c r="E335" s="64">
        <v>43831</v>
      </c>
      <c r="F335">
        <v>12</v>
      </c>
      <c r="G335">
        <v>13.64</v>
      </c>
      <c r="H335" t="s">
        <v>88</v>
      </c>
      <c r="S335" s="64"/>
    </row>
    <row r="336" spans="1:20">
      <c r="A336" t="s">
        <v>2863</v>
      </c>
      <c r="B336" t="s">
        <v>2864</v>
      </c>
      <c r="D336" t="s">
        <v>51</v>
      </c>
      <c r="E336" s="64">
        <v>43831</v>
      </c>
      <c r="F336">
        <v>12</v>
      </c>
      <c r="G336">
        <v>13.64</v>
      </c>
      <c r="H336" t="s">
        <v>88</v>
      </c>
      <c r="S336" s="64"/>
    </row>
    <row r="337" spans="1:20">
      <c r="A337" t="s">
        <v>528</v>
      </c>
      <c r="B337" t="s">
        <v>529</v>
      </c>
      <c r="D337" t="s">
        <v>51</v>
      </c>
      <c r="E337" s="64">
        <v>42917</v>
      </c>
      <c r="F337">
        <v>12</v>
      </c>
      <c r="G337">
        <v>13.64</v>
      </c>
      <c r="H337" t="s">
        <v>52</v>
      </c>
      <c r="S337" s="64"/>
    </row>
    <row r="338" spans="1:20">
      <c r="A338" t="s">
        <v>2865</v>
      </c>
      <c r="B338" t="s">
        <v>2866</v>
      </c>
      <c r="D338" t="s">
        <v>51</v>
      </c>
      <c r="E338" s="64">
        <v>43831</v>
      </c>
      <c r="F338">
        <v>12</v>
      </c>
      <c r="G338">
        <v>13.64</v>
      </c>
      <c r="H338" t="s">
        <v>88</v>
      </c>
      <c r="S338" s="64"/>
    </row>
    <row r="339" spans="1:20">
      <c r="A339" t="s">
        <v>293</v>
      </c>
      <c r="B339" t="s">
        <v>292</v>
      </c>
      <c r="D339" t="s">
        <v>51</v>
      </c>
      <c r="E339" s="64">
        <v>44050</v>
      </c>
      <c r="F339">
        <v>12</v>
      </c>
      <c r="G339">
        <v>13.64</v>
      </c>
      <c r="H339" t="s">
        <v>52</v>
      </c>
      <c r="S339" s="64"/>
      <c r="T339" s="64"/>
    </row>
    <row r="340" spans="1:20">
      <c r="A340" t="s">
        <v>1552</v>
      </c>
      <c r="B340" t="s">
        <v>1553</v>
      </c>
      <c r="D340" t="s">
        <v>51</v>
      </c>
      <c r="E340" s="64">
        <v>43451</v>
      </c>
      <c r="F340">
        <v>13</v>
      </c>
      <c r="G340">
        <v>14.94</v>
      </c>
      <c r="H340" t="s">
        <v>52</v>
      </c>
      <c r="S340" s="64"/>
      <c r="T340" s="64"/>
    </row>
    <row r="341" spans="1:20">
      <c r="A341" t="s">
        <v>922</v>
      </c>
      <c r="B341" t="s">
        <v>923</v>
      </c>
      <c r="D341" t="s">
        <v>51</v>
      </c>
      <c r="E341" s="64">
        <v>42917</v>
      </c>
      <c r="F341">
        <v>12</v>
      </c>
      <c r="G341">
        <v>13.64</v>
      </c>
      <c r="H341" t="s">
        <v>52</v>
      </c>
      <c r="S341" s="64"/>
    </row>
    <row r="342" spans="1:20">
      <c r="A342" t="s">
        <v>418</v>
      </c>
      <c r="B342" t="s">
        <v>419</v>
      </c>
      <c r="D342" t="s">
        <v>51</v>
      </c>
      <c r="E342" s="64">
        <v>45566</v>
      </c>
      <c r="F342">
        <v>15</v>
      </c>
      <c r="G342">
        <v>17.649999999999999</v>
      </c>
      <c r="H342" t="s">
        <v>52</v>
      </c>
      <c r="S342" s="64"/>
    </row>
    <row r="343" spans="1:20">
      <c r="A343" t="s">
        <v>924</v>
      </c>
      <c r="B343" t="s">
        <v>925</v>
      </c>
      <c r="D343" t="s">
        <v>51</v>
      </c>
      <c r="E343" s="64">
        <v>42917</v>
      </c>
      <c r="F343">
        <v>12</v>
      </c>
      <c r="G343">
        <v>13.64</v>
      </c>
      <c r="H343" t="s">
        <v>52</v>
      </c>
      <c r="S343" s="64"/>
    </row>
    <row r="344" spans="1:20">
      <c r="A344" t="s">
        <v>926</v>
      </c>
      <c r="B344" t="s">
        <v>927</v>
      </c>
      <c r="D344" t="s">
        <v>51</v>
      </c>
      <c r="E344" s="64">
        <v>42917</v>
      </c>
      <c r="F344">
        <v>12</v>
      </c>
      <c r="G344">
        <v>13.64</v>
      </c>
      <c r="H344" t="s">
        <v>52</v>
      </c>
      <c r="S344" s="64"/>
      <c r="T344" s="64"/>
    </row>
    <row r="345" spans="1:20">
      <c r="A345" t="s">
        <v>735</v>
      </c>
      <c r="B345" t="s">
        <v>736</v>
      </c>
      <c r="D345" t="s">
        <v>51</v>
      </c>
      <c r="E345" s="64">
        <v>44014</v>
      </c>
      <c r="F345">
        <v>12</v>
      </c>
      <c r="G345">
        <v>13.64</v>
      </c>
      <c r="H345" t="s">
        <v>65</v>
      </c>
      <c r="S345" s="64"/>
      <c r="T345" s="64"/>
    </row>
    <row r="346" spans="1:20">
      <c r="A346" t="s">
        <v>1965</v>
      </c>
      <c r="B346" t="s">
        <v>1966</v>
      </c>
      <c r="D346" t="s">
        <v>51</v>
      </c>
      <c r="E346" s="64">
        <v>41944</v>
      </c>
      <c r="F346">
        <v>0</v>
      </c>
      <c r="G346">
        <v>0</v>
      </c>
      <c r="H346" t="s">
        <v>151</v>
      </c>
      <c r="S346" s="64"/>
    </row>
    <row r="347" spans="1:20">
      <c r="A347" t="s">
        <v>928</v>
      </c>
      <c r="B347" t="s">
        <v>929</v>
      </c>
      <c r="D347" t="s">
        <v>51</v>
      </c>
      <c r="E347" s="64">
        <v>42917</v>
      </c>
      <c r="F347">
        <v>12</v>
      </c>
      <c r="G347">
        <v>13.64</v>
      </c>
      <c r="H347" t="s">
        <v>52</v>
      </c>
      <c r="S347" s="64"/>
      <c r="T347" s="64"/>
    </row>
    <row r="348" spans="1:20">
      <c r="A348" t="s">
        <v>105</v>
      </c>
      <c r="B348" t="s">
        <v>106</v>
      </c>
      <c r="D348" t="s">
        <v>51</v>
      </c>
      <c r="E348" s="64">
        <v>44684</v>
      </c>
      <c r="F348">
        <v>12</v>
      </c>
      <c r="G348">
        <v>13.64</v>
      </c>
      <c r="H348" t="s">
        <v>65</v>
      </c>
      <c r="S348" s="64"/>
    </row>
    <row r="349" spans="1:20">
      <c r="A349" t="s">
        <v>76</v>
      </c>
      <c r="B349" t="s">
        <v>77</v>
      </c>
      <c r="D349" t="s">
        <v>51</v>
      </c>
      <c r="E349" s="64">
        <v>44894</v>
      </c>
      <c r="F349">
        <v>12</v>
      </c>
      <c r="G349">
        <v>13.64</v>
      </c>
      <c r="H349" t="s">
        <v>151</v>
      </c>
      <c r="S349" s="64"/>
      <c r="T349" s="64"/>
    </row>
    <row r="350" spans="1:20">
      <c r="A350" t="s">
        <v>264</v>
      </c>
      <c r="B350" t="s">
        <v>265</v>
      </c>
      <c r="D350" t="s">
        <v>51</v>
      </c>
      <c r="E350" s="64">
        <v>44743</v>
      </c>
      <c r="F350">
        <v>12</v>
      </c>
      <c r="G350">
        <v>13.64</v>
      </c>
      <c r="H350" t="s">
        <v>151</v>
      </c>
      <c r="S350" s="64"/>
    </row>
    <row r="351" spans="1:20">
      <c r="A351" t="s">
        <v>1554</v>
      </c>
      <c r="B351" t="s">
        <v>1555</v>
      </c>
      <c r="D351" t="s">
        <v>51</v>
      </c>
      <c r="E351" s="64">
        <v>45566</v>
      </c>
      <c r="F351">
        <v>12</v>
      </c>
      <c r="G351">
        <v>13.64</v>
      </c>
      <c r="H351" t="s">
        <v>52</v>
      </c>
      <c r="S351" s="64"/>
      <c r="T351" s="64"/>
    </row>
    <row r="352" spans="1:20">
      <c r="A352" t="s">
        <v>930</v>
      </c>
      <c r="B352" t="s">
        <v>931</v>
      </c>
      <c r="D352" t="s">
        <v>51</v>
      </c>
      <c r="E352" s="64">
        <v>42917</v>
      </c>
      <c r="F352">
        <v>12</v>
      </c>
      <c r="G352">
        <v>13.64</v>
      </c>
      <c r="H352" t="s">
        <v>151</v>
      </c>
      <c r="S352" s="64"/>
      <c r="T352" s="64"/>
    </row>
    <row r="353" spans="1:20">
      <c r="A353" t="s">
        <v>420</v>
      </c>
      <c r="B353" t="s">
        <v>421</v>
      </c>
      <c r="D353" t="s">
        <v>51</v>
      </c>
      <c r="E353" s="64">
        <v>44050</v>
      </c>
      <c r="F353">
        <v>12</v>
      </c>
      <c r="G353">
        <v>13.64</v>
      </c>
      <c r="H353" t="s">
        <v>52</v>
      </c>
      <c r="S353" s="64"/>
    </row>
    <row r="354" spans="1:20">
      <c r="A354" t="s">
        <v>1303</v>
      </c>
      <c r="B354" t="s">
        <v>1304</v>
      </c>
      <c r="D354" t="s">
        <v>51</v>
      </c>
      <c r="E354" s="64">
        <v>43831</v>
      </c>
      <c r="F354">
        <v>25</v>
      </c>
      <c r="G354">
        <v>33.33</v>
      </c>
      <c r="H354" t="s">
        <v>52</v>
      </c>
      <c r="S354" s="64"/>
    </row>
    <row r="355" spans="1:20">
      <c r="A355" t="s">
        <v>1556</v>
      </c>
      <c r="B355" t="s">
        <v>1557</v>
      </c>
      <c r="D355" t="s">
        <v>51</v>
      </c>
      <c r="E355" s="64">
        <v>42013</v>
      </c>
      <c r="F355">
        <v>10</v>
      </c>
      <c r="G355">
        <v>11.11</v>
      </c>
      <c r="H355" t="s">
        <v>62</v>
      </c>
      <c r="S355" s="64"/>
    </row>
    <row r="356" spans="1:20">
      <c r="A356" t="s">
        <v>203</v>
      </c>
      <c r="B356" t="s">
        <v>204</v>
      </c>
      <c r="D356" t="s">
        <v>51</v>
      </c>
      <c r="E356" s="64">
        <v>43374</v>
      </c>
      <c r="F356">
        <v>12</v>
      </c>
      <c r="G356">
        <v>13.64</v>
      </c>
      <c r="H356" t="s">
        <v>52</v>
      </c>
      <c r="S356" s="64"/>
    </row>
    <row r="357" spans="1:20">
      <c r="A357" t="s">
        <v>2867</v>
      </c>
      <c r="B357" t="s">
        <v>2868</v>
      </c>
      <c r="D357" t="s">
        <v>2726</v>
      </c>
      <c r="E357" s="64">
        <v>43282</v>
      </c>
      <c r="F357">
        <v>16</v>
      </c>
      <c r="G357">
        <v>19.05</v>
      </c>
      <c r="H357" t="s">
        <v>52</v>
      </c>
      <c r="S357" s="64"/>
      <c r="T357" s="64"/>
    </row>
    <row r="358" spans="1:20">
      <c r="A358" t="s">
        <v>1558</v>
      </c>
      <c r="B358" t="s">
        <v>1559</v>
      </c>
      <c r="D358" t="s">
        <v>51</v>
      </c>
      <c r="E358" s="64">
        <v>44060</v>
      </c>
      <c r="F358">
        <v>15</v>
      </c>
      <c r="G358">
        <v>17.649999999999999</v>
      </c>
      <c r="H358" t="s">
        <v>52</v>
      </c>
      <c r="S358" s="64"/>
    </row>
    <row r="359" spans="1:20">
      <c r="A359" t="s">
        <v>2869</v>
      </c>
      <c r="B359" t="s">
        <v>2870</v>
      </c>
      <c r="D359" t="s">
        <v>2726</v>
      </c>
      <c r="E359" s="64">
        <v>42370</v>
      </c>
      <c r="F359">
        <v>16</v>
      </c>
      <c r="G359">
        <v>19.05</v>
      </c>
      <c r="H359" t="s">
        <v>52</v>
      </c>
      <c r="S359" s="64"/>
    </row>
    <row r="360" spans="1:20">
      <c r="A360" t="s">
        <v>932</v>
      </c>
      <c r="B360" t="s">
        <v>933</v>
      </c>
      <c r="D360" t="s">
        <v>51</v>
      </c>
      <c r="E360" s="64">
        <v>43282</v>
      </c>
      <c r="F360">
        <v>10</v>
      </c>
      <c r="G360">
        <v>11.11</v>
      </c>
      <c r="H360" t="s">
        <v>52</v>
      </c>
      <c r="S360" s="64"/>
      <c r="T360" s="64"/>
    </row>
    <row r="361" spans="1:20">
      <c r="A361" t="s">
        <v>2871</v>
      </c>
      <c r="B361" t="s">
        <v>2872</v>
      </c>
      <c r="D361" t="s">
        <v>51</v>
      </c>
      <c r="E361" s="64">
        <v>43831</v>
      </c>
      <c r="F361">
        <v>12</v>
      </c>
      <c r="G361">
        <v>13.64</v>
      </c>
      <c r="H361" t="s">
        <v>88</v>
      </c>
      <c r="S361" s="64"/>
      <c r="T361" s="64"/>
    </row>
    <row r="362" spans="1:20">
      <c r="A362" t="s">
        <v>934</v>
      </c>
      <c r="B362" t="s">
        <v>935</v>
      </c>
      <c r="D362" t="s">
        <v>51</v>
      </c>
      <c r="E362" s="64">
        <v>45931</v>
      </c>
      <c r="F362">
        <v>15</v>
      </c>
      <c r="G362">
        <v>17.649999999999999</v>
      </c>
      <c r="H362" t="s">
        <v>52</v>
      </c>
      <c r="S362" s="64"/>
      <c r="T362" s="64"/>
    </row>
    <row r="363" spans="1:20">
      <c r="A363" t="s">
        <v>422</v>
      </c>
      <c r="B363" t="s">
        <v>423</v>
      </c>
      <c r="D363" t="s">
        <v>51</v>
      </c>
      <c r="E363" s="64">
        <v>45200</v>
      </c>
      <c r="F363">
        <v>15</v>
      </c>
      <c r="G363">
        <v>17.649999999999999</v>
      </c>
      <c r="H363" t="s">
        <v>52</v>
      </c>
      <c r="S363" s="64"/>
    </row>
    <row r="364" spans="1:20">
      <c r="A364" t="s">
        <v>936</v>
      </c>
      <c r="B364" t="s">
        <v>937</v>
      </c>
      <c r="D364" t="s">
        <v>51</v>
      </c>
      <c r="E364" s="64">
        <v>42917</v>
      </c>
      <c r="F364">
        <v>10</v>
      </c>
      <c r="G364">
        <v>11.11</v>
      </c>
      <c r="H364" t="s">
        <v>52</v>
      </c>
      <c r="S364" s="64"/>
      <c r="T364" s="64"/>
    </row>
    <row r="365" spans="1:20">
      <c r="A365" t="s">
        <v>938</v>
      </c>
      <c r="B365" t="s">
        <v>939</v>
      </c>
      <c r="D365" t="s">
        <v>51</v>
      </c>
      <c r="E365" s="64">
        <v>42917</v>
      </c>
      <c r="F365">
        <v>10</v>
      </c>
      <c r="G365">
        <v>11.11</v>
      </c>
      <c r="H365" t="s">
        <v>52</v>
      </c>
      <c r="S365" s="64"/>
    </row>
    <row r="366" spans="1:20">
      <c r="A366" t="s">
        <v>137</v>
      </c>
      <c r="B366" t="s">
        <v>138</v>
      </c>
      <c r="D366" t="s">
        <v>51</v>
      </c>
      <c r="E366" s="64">
        <v>42917</v>
      </c>
      <c r="F366">
        <v>12</v>
      </c>
      <c r="G366">
        <v>13.64</v>
      </c>
      <c r="H366" t="s">
        <v>52</v>
      </c>
      <c r="S366" s="64"/>
      <c r="T366" s="64"/>
    </row>
    <row r="367" spans="1:20">
      <c r="A367" t="s">
        <v>2873</v>
      </c>
      <c r="B367" t="s">
        <v>2874</v>
      </c>
      <c r="D367" t="s">
        <v>51</v>
      </c>
      <c r="E367" s="64">
        <v>43831</v>
      </c>
      <c r="F367">
        <v>12</v>
      </c>
      <c r="G367">
        <v>13.64</v>
      </c>
      <c r="H367" t="s">
        <v>88</v>
      </c>
      <c r="S367" s="64"/>
    </row>
    <row r="368" spans="1:20">
      <c r="A368" t="s">
        <v>2875</v>
      </c>
      <c r="B368" t="s">
        <v>2876</v>
      </c>
      <c r="D368" t="s">
        <v>51</v>
      </c>
      <c r="E368" s="64">
        <v>43831</v>
      </c>
      <c r="F368">
        <v>12</v>
      </c>
      <c r="G368">
        <v>13.64</v>
      </c>
      <c r="H368" t="s">
        <v>88</v>
      </c>
      <c r="S368" s="64"/>
    </row>
    <row r="369" spans="1:20">
      <c r="A369" t="s">
        <v>940</v>
      </c>
      <c r="B369" t="s">
        <v>941</v>
      </c>
      <c r="D369" t="s">
        <v>51</v>
      </c>
      <c r="E369" s="64">
        <v>42917</v>
      </c>
      <c r="F369">
        <v>12</v>
      </c>
      <c r="G369">
        <v>13.64</v>
      </c>
      <c r="H369" t="s">
        <v>151</v>
      </c>
      <c r="S369" s="64"/>
    </row>
    <row r="370" spans="1:20">
      <c r="A370" t="s">
        <v>205</v>
      </c>
      <c r="B370" t="s">
        <v>206</v>
      </c>
      <c r="D370" t="s">
        <v>51</v>
      </c>
      <c r="E370" s="64">
        <v>42917</v>
      </c>
      <c r="F370">
        <v>10</v>
      </c>
      <c r="G370">
        <v>11.11</v>
      </c>
      <c r="H370" t="s">
        <v>52</v>
      </c>
      <c r="S370" s="64"/>
    </row>
    <row r="371" spans="1:20">
      <c r="A371" t="s">
        <v>2877</v>
      </c>
      <c r="B371" t="s">
        <v>2878</v>
      </c>
      <c r="D371" t="s">
        <v>51</v>
      </c>
      <c r="E371" s="64">
        <v>43831</v>
      </c>
      <c r="F371">
        <v>12</v>
      </c>
      <c r="G371">
        <v>13.64</v>
      </c>
      <c r="H371" t="s">
        <v>88</v>
      </c>
      <c r="S371" s="64"/>
      <c r="T371" s="64"/>
    </row>
    <row r="372" spans="1:20">
      <c r="A372" t="s">
        <v>2879</v>
      </c>
      <c r="B372" t="s">
        <v>2880</v>
      </c>
      <c r="D372" t="s">
        <v>51</v>
      </c>
      <c r="E372" s="64">
        <v>43831</v>
      </c>
      <c r="F372">
        <v>12</v>
      </c>
      <c r="G372">
        <v>13.64</v>
      </c>
      <c r="H372" t="s">
        <v>88</v>
      </c>
      <c r="S372" s="64"/>
    </row>
    <row r="373" spans="1:20">
      <c r="A373" t="s">
        <v>2881</v>
      </c>
      <c r="B373" t="s">
        <v>2882</v>
      </c>
      <c r="D373" t="s">
        <v>51</v>
      </c>
      <c r="E373" s="64">
        <v>43831</v>
      </c>
      <c r="F373">
        <v>12</v>
      </c>
      <c r="G373">
        <v>13.64</v>
      </c>
      <c r="H373" t="s">
        <v>88</v>
      </c>
      <c r="S373" s="64"/>
    </row>
    <row r="374" spans="1:20">
      <c r="A374" t="s">
        <v>942</v>
      </c>
      <c r="B374" t="s">
        <v>943</v>
      </c>
      <c r="D374" t="s">
        <v>51</v>
      </c>
      <c r="E374" s="64">
        <v>45839</v>
      </c>
      <c r="F374">
        <v>18</v>
      </c>
      <c r="G374">
        <v>21.95</v>
      </c>
      <c r="H374" t="s">
        <v>52</v>
      </c>
      <c r="S374" s="64"/>
    </row>
    <row r="375" spans="1:20">
      <c r="A375" t="s">
        <v>944</v>
      </c>
      <c r="B375" t="s">
        <v>945</v>
      </c>
      <c r="D375" t="s">
        <v>51</v>
      </c>
      <c r="E375" s="64">
        <v>42917</v>
      </c>
      <c r="F375">
        <v>12</v>
      </c>
      <c r="G375">
        <v>13.64</v>
      </c>
      <c r="H375" t="s">
        <v>52</v>
      </c>
      <c r="S375" s="64"/>
    </row>
    <row r="376" spans="1:20">
      <c r="A376" t="s">
        <v>300</v>
      </c>
      <c r="B376" t="s">
        <v>301</v>
      </c>
      <c r="D376" t="s">
        <v>51</v>
      </c>
      <c r="E376" s="64">
        <v>44378</v>
      </c>
      <c r="F376">
        <v>20</v>
      </c>
      <c r="G376">
        <v>25</v>
      </c>
      <c r="H376" t="s">
        <v>52</v>
      </c>
      <c r="S376" s="64"/>
      <c r="T376" s="64"/>
    </row>
    <row r="377" spans="1:20">
      <c r="A377" t="s">
        <v>2883</v>
      </c>
      <c r="B377" t="s">
        <v>2884</v>
      </c>
      <c r="D377" t="s">
        <v>2726</v>
      </c>
      <c r="E377" s="64">
        <v>43282</v>
      </c>
      <c r="F377">
        <v>16</v>
      </c>
      <c r="G377">
        <v>19.05</v>
      </c>
      <c r="H377" t="s">
        <v>52</v>
      </c>
      <c r="S377" s="64"/>
      <c r="T377" s="64"/>
    </row>
    <row r="378" spans="1:20">
      <c r="A378" t="s">
        <v>1560</v>
      </c>
      <c r="B378" t="s">
        <v>1561</v>
      </c>
      <c r="D378" t="s">
        <v>51</v>
      </c>
      <c r="E378" s="64">
        <v>44064</v>
      </c>
      <c r="F378">
        <v>14</v>
      </c>
      <c r="G378">
        <v>16.28</v>
      </c>
      <c r="H378" t="s">
        <v>52</v>
      </c>
      <c r="S378" s="64"/>
      <c r="T378" s="64"/>
    </row>
    <row r="379" spans="1:20">
      <c r="A379" t="s">
        <v>1562</v>
      </c>
      <c r="B379" t="s">
        <v>1563</v>
      </c>
      <c r="D379" t="s">
        <v>51</v>
      </c>
      <c r="E379" s="64">
        <v>44105</v>
      </c>
      <c r="F379">
        <v>14</v>
      </c>
      <c r="G379">
        <v>16.28</v>
      </c>
      <c r="H379" t="s">
        <v>52</v>
      </c>
      <c r="S379" s="64"/>
      <c r="T379" s="64"/>
    </row>
    <row r="380" spans="1:20">
      <c r="A380" t="s">
        <v>2885</v>
      </c>
      <c r="B380" t="s">
        <v>2886</v>
      </c>
      <c r="D380" t="s">
        <v>2726</v>
      </c>
      <c r="E380" s="64">
        <v>43101</v>
      </c>
      <c r="F380">
        <v>16</v>
      </c>
      <c r="G380">
        <v>19.05</v>
      </c>
      <c r="H380" t="s">
        <v>52</v>
      </c>
      <c r="S380" s="64"/>
    </row>
    <row r="381" spans="1:20">
      <c r="A381" t="s">
        <v>2887</v>
      </c>
      <c r="B381" t="s">
        <v>2888</v>
      </c>
      <c r="D381" t="s">
        <v>2726</v>
      </c>
      <c r="E381" s="64">
        <v>43101</v>
      </c>
      <c r="F381">
        <v>16</v>
      </c>
      <c r="G381">
        <v>19.05</v>
      </c>
      <c r="H381" t="s">
        <v>52</v>
      </c>
      <c r="S381" s="64"/>
    </row>
    <row r="382" spans="1:20">
      <c r="A382" t="s">
        <v>1360</v>
      </c>
      <c r="B382" t="s">
        <v>1361</v>
      </c>
      <c r="D382" t="s">
        <v>51</v>
      </c>
      <c r="E382" s="64">
        <v>42917</v>
      </c>
      <c r="F382">
        <v>12</v>
      </c>
      <c r="G382">
        <v>13.64</v>
      </c>
      <c r="H382" t="s">
        <v>52</v>
      </c>
      <c r="S382" s="64"/>
      <c r="T382" s="64"/>
    </row>
    <row r="383" spans="1:20">
      <c r="A383" t="s">
        <v>1967</v>
      </c>
      <c r="B383" t="s">
        <v>1968</v>
      </c>
      <c r="D383" t="s">
        <v>51</v>
      </c>
      <c r="E383" s="64">
        <v>44078</v>
      </c>
      <c r="F383">
        <v>0</v>
      </c>
      <c r="G383">
        <v>0</v>
      </c>
      <c r="H383" t="s">
        <v>52</v>
      </c>
      <c r="S383" s="64"/>
    </row>
    <row r="384" spans="1:20">
      <c r="A384" t="s">
        <v>424</v>
      </c>
      <c r="B384" t="s">
        <v>425</v>
      </c>
      <c r="D384" t="s">
        <v>51</v>
      </c>
      <c r="E384" s="64">
        <v>44378</v>
      </c>
      <c r="F384">
        <v>12</v>
      </c>
      <c r="G384">
        <v>13.64</v>
      </c>
      <c r="H384" t="s">
        <v>65</v>
      </c>
      <c r="S384" s="64"/>
    </row>
    <row r="385" spans="1:20">
      <c r="A385" t="s">
        <v>946</v>
      </c>
      <c r="B385" t="s">
        <v>947</v>
      </c>
      <c r="D385" t="s">
        <v>51</v>
      </c>
      <c r="E385" s="64">
        <v>42917</v>
      </c>
      <c r="F385">
        <v>12</v>
      </c>
      <c r="G385">
        <v>13.64</v>
      </c>
      <c r="H385" t="s">
        <v>52</v>
      </c>
      <c r="S385" s="64"/>
    </row>
    <row r="386" spans="1:20">
      <c r="A386" t="s">
        <v>1564</v>
      </c>
      <c r="B386" t="s">
        <v>1565</v>
      </c>
      <c r="D386" t="s">
        <v>51</v>
      </c>
      <c r="E386" s="64">
        <v>43647</v>
      </c>
      <c r="F386">
        <v>15</v>
      </c>
      <c r="G386">
        <v>17.649999999999999</v>
      </c>
      <c r="H386" t="s">
        <v>97</v>
      </c>
      <c r="S386" s="64"/>
    </row>
    <row r="387" spans="1:20">
      <c r="A387" t="s">
        <v>1566</v>
      </c>
      <c r="B387" t="s">
        <v>1567</v>
      </c>
      <c r="D387" t="s">
        <v>51</v>
      </c>
      <c r="E387" s="64">
        <v>43201</v>
      </c>
      <c r="F387">
        <v>24</v>
      </c>
      <c r="G387">
        <v>31.58</v>
      </c>
      <c r="H387" t="s">
        <v>97</v>
      </c>
      <c r="S387" s="64"/>
      <c r="T387" s="64"/>
    </row>
    <row r="388" spans="1:20">
      <c r="A388" t="s">
        <v>948</v>
      </c>
      <c r="B388" t="s">
        <v>949</v>
      </c>
      <c r="D388" t="s">
        <v>51</v>
      </c>
      <c r="E388" s="64">
        <v>43201</v>
      </c>
      <c r="F388">
        <v>24</v>
      </c>
      <c r="G388">
        <v>31.58</v>
      </c>
      <c r="H388" t="s">
        <v>97</v>
      </c>
      <c r="S388" s="64"/>
    </row>
    <row r="389" spans="1:20">
      <c r="A389" t="s">
        <v>950</v>
      </c>
      <c r="B389" t="s">
        <v>951</v>
      </c>
      <c r="D389" t="s">
        <v>51</v>
      </c>
      <c r="E389" s="64">
        <v>43201</v>
      </c>
      <c r="F389">
        <v>24</v>
      </c>
      <c r="G389">
        <v>31.58</v>
      </c>
      <c r="H389" t="s">
        <v>97</v>
      </c>
      <c r="S389" s="64"/>
    </row>
    <row r="390" spans="1:20">
      <c r="A390" t="s">
        <v>952</v>
      </c>
      <c r="B390" t="s">
        <v>953</v>
      </c>
      <c r="D390" t="s">
        <v>51</v>
      </c>
      <c r="E390" s="64">
        <v>42917</v>
      </c>
      <c r="F390">
        <v>10</v>
      </c>
      <c r="G390">
        <v>11.11</v>
      </c>
      <c r="H390" t="s">
        <v>52</v>
      </c>
      <c r="S390" s="64"/>
    </row>
    <row r="391" spans="1:20">
      <c r="A391" t="s">
        <v>1568</v>
      </c>
      <c r="B391" t="s">
        <v>1569</v>
      </c>
      <c r="D391" t="s">
        <v>51</v>
      </c>
      <c r="E391" s="64">
        <v>42917</v>
      </c>
      <c r="F391">
        <v>10</v>
      </c>
      <c r="G391">
        <v>11.11</v>
      </c>
      <c r="H391" t="s">
        <v>52</v>
      </c>
      <c r="S391" s="64"/>
    </row>
    <row r="392" spans="1:20">
      <c r="A392" t="s">
        <v>954</v>
      </c>
      <c r="B392" t="s">
        <v>1338</v>
      </c>
      <c r="D392" t="s">
        <v>51</v>
      </c>
      <c r="E392" s="64">
        <v>42370</v>
      </c>
      <c r="F392">
        <v>10</v>
      </c>
      <c r="G392">
        <v>10</v>
      </c>
      <c r="H392" t="s">
        <v>62</v>
      </c>
      <c r="S392" s="64"/>
      <c r="T392" s="64"/>
    </row>
    <row r="393" spans="1:20">
      <c r="A393" t="s">
        <v>1570</v>
      </c>
      <c r="B393" t="s">
        <v>1571</v>
      </c>
      <c r="D393" t="s">
        <v>51</v>
      </c>
      <c r="E393" s="64">
        <v>42969</v>
      </c>
      <c r="F393">
        <v>20</v>
      </c>
      <c r="G393">
        <v>25</v>
      </c>
      <c r="H393" t="s">
        <v>62</v>
      </c>
      <c r="S393" s="64"/>
    </row>
    <row r="394" spans="1:20">
      <c r="A394" t="s">
        <v>139</v>
      </c>
      <c r="B394" t="s">
        <v>140</v>
      </c>
      <c r="D394" t="s">
        <v>51</v>
      </c>
      <c r="E394" s="64">
        <v>43009</v>
      </c>
      <c r="F394">
        <v>12</v>
      </c>
      <c r="G394">
        <v>13.64</v>
      </c>
      <c r="H394" t="s">
        <v>52</v>
      </c>
      <c r="S394" s="64"/>
    </row>
    <row r="395" spans="1:20">
      <c r="A395" t="s">
        <v>786</v>
      </c>
      <c r="B395" t="s">
        <v>787</v>
      </c>
      <c r="D395" t="s">
        <v>51</v>
      </c>
      <c r="E395" s="64">
        <v>42917</v>
      </c>
      <c r="F395">
        <v>12</v>
      </c>
      <c r="G395">
        <v>13.64</v>
      </c>
      <c r="H395" t="s">
        <v>52</v>
      </c>
      <c r="S395" s="64"/>
    </row>
    <row r="396" spans="1:20">
      <c r="A396" t="s">
        <v>141</v>
      </c>
      <c r="B396" t="s">
        <v>142</v>
      </c>
      <c r="D396" t="s">
        <v>51</v>
      </c>
      <c r="E396" s="64">
        <v>45566</v>
      </c>
      <c r="F396">
        <v>14</v>
      </c>
      <c r="G396">
        <v>16.28</v>
      </c>
      <c r="H396" t="s">
        <v>52</v>
      </c>
      <c r="S396" s="64"/>
    </row>
    <row r="397" spans="1:20">
      <c r="A397" t="s">
        <v>955</v>
      </c>
      <c r="B397" t="s">
        <v>956</v>
      </c>
      <c r="D397" t="s">
        <v>51</v>
      </c>
      <c r="E397" s="64">
        <v>45566</v>
      </c>
      <c r="F397">
        <v>15</v>
      </c>
      <c r="G397">
        <v>17.649999999999999</v>
      </c>
      <c r="H397" t="s">
        <v>52</v>
      </c>
      <c r="S397" s="64"/>
      <c r="T397" s="64"/>
    </row>
    <row r="398" spans="1:20">
      <c r="A398" t="s">
        <v>1572</v>
      </c>
      <c r="B398" t="s">
        <v>1573</v>
      </c>
      <c r="D398" t="s">
        <v>51</v>
      </c>
      <c r="E398" s="64">
        <v>43553</v>
      </c>
      <c r="F398">
        <v>14</v>
      </c>
      <c r="G398">
        <v>16.28</v>
      </c>
      <c r="H398" t="s">
        <v>52</v>
      </c>
      <c r="S398" s="64"/>
    </row>
    <row r="399" spans="1:20">
      <c r="A399" t="s">
        <v>957</v>
      </c>
      <c r="B399" t="s">
        <v>958</v>
      </c>
      <c r="D399" t="s">
        <v>51</v>
      </c>
      <c r="E399" s="64">
        <v>44050</v>
      </c>
      <c r="F399">
        <v>12</v>
      </c>
      <c r="G399">
        <v>13.64</v>
      </c>
      <c r="H399" t="s">
        <v>52</v>
      </c>
      <c r="S399" s="64"/>
    </row>
    <row r="400" spans="1:20">
      <c r="A400" t="s">
        <v>2889</v>
      </c>
      <c r="B400" t="s">
        <v>2890</v>
      </c>
      <c r="D400" t="s">
        <v>51</v>
      </c>
      <c r="E400" s="64">
        <v>43831</v>
      </c>
      <c r="F400">
        <v>12</v>
      </c>
      <c r="G400">
        <v>13.64</v>
      </c>
      <c r="H400" t="s">
        <v>88</v>
      </c>
      <c r="S400" s="64"/>
      <c r="T400" s="64"/>
    </row>
    <row r="401" spans="1:20">
      <c r="A401" t="s">
        <v>2891</v>
      </c>
      <c r="B401" t="s">
        <v>2892</v>
      </c>
      <c r="D401" t="s">
        <v>51</v>
      </c>
      <c r="E401" s="64">
        <v>43831</v>
      </c>
      <c r="F401">
        <v>12</v>
      </c>
      <c r="G401">
        <v>13.64</v>
      </c>
      <c r="H401" t="s">
        <v>88</v>
      </c>
      <c r="S401" s="64"/>
      <c r="T401" s="64"/>
    </row>
    <row r="402" spans="1:20">
      <c r="A402" t="s">
        <v>2893</v>
      </c>
      <c r="B402" t="s">
        <v>2894</v>
      </c>
      <c r="D402" t="s">
        <v>51</v>
      </c>
      <c r="E402" s="64">
        <v>43831</v>
      </c>
      <c r="F402">
        <v>12</v>
      </c>
      <c r="G402">
        <v>13.64</v>
      </c>
      <c r="H402" t="s">
        <v>88</v>
      </c>
      <c r="S402" s="64"/>
    </row>
    <row r="403" spans="1:20">
      <c r="A403" t="s">
        <v>2895</v>
      </c>
      <c r="B403" t="s">
        <v>2896</v>
      </c>
      <c r="D403" t="s">
        <v>51</v>
      </c>
      <c r="E403" s="64">
        <v>43831</v>
      </c>
      <c r="F403">
        <v>12</v>
      </c>
      <c r="G403">
        <v>13.64</v>
      </c>
      <c r="H403" t="s">
        <v>88</v>
      </c>
      <c r="S403" s="64"/>
      <c r="T403" s="64"/>
    </row>
    <row r="404" spans="1:20">
      <c r="A404" t="s">
        <v>2897</v>
      </c>
      <c r="B404" t="s">
        <v>2898</v>
      </c>
      <c r="D404" t="s">
        <v>51</v>
      </c>
      <c r="E404" s="64">
        <v>43831</v>
      </c>
      <c r="F404">
        <v>12</v>
      </c>
      <c r="G404">
        <v>13.64</v>
      </c>
      <c r="H404" t="s">
        <v>88</v>
      </c>
      <c r="S404" s="64"/>
    </row>
    <row r="405" spans="1:20">
      <c r="A405" t="s">
        <v>2899</v>
      </c>
      <c r="B405" t="s">
        <v>2900</v>
      </c>
      <c r="D405" t="s">
        <v>51</v>
      </c>
      <c r="E405" s="64">
        <v>43831</v>
      </c>
      <c r="F405">
        <v>12</v>
      </c>
      <c r="G405">
        <v>13.64</v>
      </c>
      <c r="H405" t="s">
        <v>88</v>
      </c>
      <c r="S405" s="64"/>
      <c r="T405" s="64"/>
    </row>
    <row r="406" spans="1:20">
      <c r="A406" t="s">
        <v>1574</v>
      </c>
      <c r="B406" t="s">
        <v>1851</v>
      </c>
      <c r="D406" t="s">
        <v>51</v>
      </c>
      <c r="E406" s="64">
        <v>42917</v>
      </c>
      <c r="F406">
        <v>10</v>
      </c>
      <c r="G406">
        <v>11.11</v>
      </c>
      <c r="H406" t="s">
        <v>52</v>
      </c>
      <c r="S406" s="64"/>
    </row>
    <row r="407" spans="1:20">
      <c r="A407" t="s">
        <v>1384</v>
      </c>
      <c r="B407" t="s">
        <v>1385</v>
      </c>
      <c r="D407" t="s">
        <v>51</v>
      </c>
      <c r="E407" s="64">
        <v>45200</v>
      </c>
      <c r="F407">
        <v>15</v>
      </c>
      <c r="G407">
        <v>17.649999999999999</v>
      </c>
      <c r="H407" t="s">
        <v>52</v>
      </c>
      <c r="S407" s="64"/>
    </row>
    <row r="408" spans="1:20">
      <c r="A408" t="s">
        <v>1575</v>
      </c>
      <c r="B408" t="s">
        <v>1576</v>
      </c>
      <c r="D408" t="s">
        <v>51</v>
      </c>
      <c r="E408" s="64">
        <v>43374</v>
      </c>
      <c r="F408">
        <v>8</v>
      </c>
      <c r="G408">
        <v>8.6999999999999993</v>
      </c>
      <c r="H408" t="s">
        <v>52</v>
      </c>
      <c r="S408" s="64"/>
      <c r="T408" s="64"/>
    </row>
    <row r="409" spans="1:20">
      <c r="A409" t="s">
        <v>426</v>
      </c>
      <c r="B409" t="s">
        <v>427</v>
      </c>
      <c r="D409" t="s">
        <v>51</v>
      </c>
      <c r="E409" s="64">
        <v>43101</v>
      </c>
      <c r="F409">
        <v>12</v>
      </c>
      <c r="G409">
        <v>13.64</v>
      </c>
      <c r="H409" t="s">
        <v>52</v>
      </c>
      <c r="S409" s="64"/>
    </row>
    <row r="410" spans="1:20">
      <c r="A410" t="s">
        <v>959</v>
      </c>
      <c r="B410" t="s">
        <v>960</v>
      </c>
      <c r="D410" t="s">
        <v>51</v>
      </c>
      <c r="E410" s="64">
        <v>43403</v>
      </c>
      <c r="F410">
        <v>12</v>
      </c>
      <c r="G410">
        <v>13.64</v>
      </c>
      <c r="H410" t="s">
        <v>65</v>
      </c>
      <c r="S410" s="64"/>
    </row>
    <row r="411" spans="1:20">
      <c r="A411" t="s">
        <v>207</v>
      </c>
      <c r="B411" t="s">
        <v>208</v>
      </c>
      <c r="D411" t="s">
        <v>51</v>
      </c>
      <c r="E411" s="64">
        <v>45292</v>
      </c>
      <c r="F411">
        <v>18</v>
      </c>
      <c r="G411">
        <v>21.95</v>
      </c>
      <c r="H411" t="s">
        <v>52</v>
      </c>
      <c r="S411" s="64"/>
    </row>
    <row r="412" spans="1:20">
      <c r="A412" t="s">
        <v>1577</v>
      </c>
      <c r="B412" t="s">
        <v>1578</v>
      </c>
      <c r="D412" t="s">
        <v>51</v>
      </c>
      <c r="E412" s="64">
        <v>44064</v>
      </c>
      <c r="F412">
        <v>12</v>
      </c>
      <c r="G412">
        <v>13.64</v>
      </c>
      <c r="H412" t="s">
        <v>52</v>
      </c>
      <c r="S412" s="64"/>
    </row>
    <row r="413" spans="1:20">
      <c r="A413" t="s">
        <v>613</v>
      </c>
      <c r="B413" t="s">
        <v>614</v>
      </c>
      <c r="D413" t="s">
        <v>51</v>
      </c>
      <c r="E413" s="64">
        <v>43831</v>
      </c>
      <c r="F413">
        <v>14</v>
      </c>
      <c r="G413">
        <v>16.28</v>
      </c>
      <c r="H413" t="s">
        <v>52</v>
      </c>
      <c r="S413" s="64"/>
    </row>
    <row r="414" spans="1:20">
      <c r="A414" t="s">
        <v>2901</v>
      </c>
      <c r="B414" t="s">
        <v>2902</v>
      </c>
      <c r="D414" t="s">
        <v>2726</v>
      </c>
      <c r="E414" s="64">
        <v>42736</v>
      </c>
      <c r="F414">
        <v>16</v>
      </c>
      <c r="G414">
        <v>19.05</v>
      </c>
      <c r="H414" t="s">
        <v>52</v>
      </c>
      <c r="S414" s="64"/>
    </row>
    <row r="415" spans="1:20">
      <c r="A415" t="s">
        <v>2903</v>
      </c>
      <c r="B415" t="s">
        <v>2904</v>
      </c>
      <c r="D415" t="s">
        <v>2726</v>
      </c>
      <c r="E415" s="64">
        <v>42736</v>
      </c>
      <c r="F415">
        <v>16</v>
      </c>
      <c r="G415">
        <v>19.05</v>
      </c>
      <c r="H415" t="s">
        <v>52</v>
      </c>
      <c r="S415" s="64"/>
      <c r="T415" s="64"/>
    </row>
    <row r="416" spans="1:20">
      <c r="A416" t="s">
        <v>310</v>
      </c>
      <c r="B416" t="s">
        <v>311</v>
      </c>
      <c r="D416" t="s">
        <v>51</v>
      </c>
      <c r="E416" s="64">
        <v>44470</v>
      </c>
      <c r="F416">
        <v>12</v>
      </c>
      <c r="G416">
        <v>13.64</v>
      </c>
      <c r="H416" t="s">
        <v>65</v>
      </c>
      <c r="S416" s="64"/>
    </row>
    <row r="417" spans="1:20">
      <c r="A417" t="s">
        <v>536</v>
      </c>
      <c r="B417" t="s">
        <v>537</v>
      </c>
      <c r="D417" t="s">
        <v>51</v>
      </c>
      <c r="E417" s="64">
        <v>42917</v>
      </c>
      <c r="F417">
        <v>10</v>
      </c>
      <c r="G417">
        <v>11.11</v>
      </c>
      <c r="H417" t="s">
        <v>52</v>
      </c>
      <c r="S417" s="64"/>
    </row>
    <row r="418" spans="1:20">
      <c r="A418" t="s">
        <v>1969</v>
      </c>
      <c r="B418" t="s">
        <v>1970</v>
      </c>
      <c r="D418" t="s">
        <v>51</v>
      </c>
      <c r="E418" s="64">
        <v>44652</v>
      </c>
      <c r="F418">
        <v>0</v>
      </c>
      <c r="G418">
        <v>0</v>
      </c>
      <c r="H418" t="s">
        <v>52</v>
      </c>
      <c r="S418" s="64"/>
    </row>
    <row r="419" spans="1:20">
      <c r="A419" t="s">
        <v>2905</v>
      </c>
      <c r="B419" t="s">
        <v>2906</v>
      </c>
      <c r="D419" t="s">
        <v>51</v>
      </c>
      <c r="E419" s="64">
        <v>43831</v>
      </c>
      <c r="F419">
        <v>12</v>
      </c>
      <c r="G419">
        <v>13.64</v>
      </c>
      <c r="H419" t="s">
        <v>88</v>
      </c>
      <c r="S419" s="64"/>
    </row>
    <row r="420" spans="1:20">
      <c r="A420" t="s">
        <v>961</v>
      </c>
      <c r="B420" t="s">
        <v>962</v>
      </c>
      <c r="D420" t="s">
        <v>51</v>
      </c>
      <c r="E420" s="64">
        <v>42461</v>
      </c>
      <c r="F420">
        <v>12</v>
      </c>
      <c r="G420">
        <v>13.64</v>
      </c>
      <c r="H420" t="s">
        <v>59</v>
      </c>
      <c r="S420" s="64"/>
      <c r="T420" s="64"/>
    </row>
    <row r="421" spans="1:20">
      <c r="A421" t="s">
        <v>2907</v>
      </c>
      <c r="B421" t="s">
        <v>2908</v>
      </c>
      <c r="D421" t="s">
        <v>51</v>
      </c>
      <c r="E421" s="64">
        <v>43831</v>
      </c>
      <c r="F421">
        <v>12</v>
      </c>
      <c r="G421">
        <v>13.64</v>
      </c>
      <c r="H421" t="s">
        <v>88</v>
      </c>
      <c r="S421" s="64"/>
    </row>
    <row r="422" spans="1:20">
      <c r="A422" t="s">
        <v>963</v>
      </c>
      <c r="B422" t="s">
        <v>964</v>
      </c>
      <c r="D422" t="s">
        <v>51</v>
      </c>
      <c r="E422" s="64">
        <v>42917</v>
      </c>
      <c r="F422">
        <v>12</v>
      </c>
      <c r="G422">
        <v>13.64</v>
      </c>
      <c r="H422" t="s">
        <v>52</v>
      </c>
      <c r="S422" s="64"/>
      <c r="T422" s="64"/>
    </row>
    <row r="423" spans="1:20">
      <c r="A423" t="s">
        <v>594</v>
      </c>
      <c r="B423" t="s">
        <v>595</v>
      </c>
      <c r="D423" t="s">
        <v>51</v>
      </c>
      <c r="E423" s="64">
        <v>40909</v>
      </c>
      <c r="F423">
        <v>10</v>
      </c>
      <c r="G423">
        <v>10</v>
      </c>
      <c r="H423" t="s">
        <v>62</v>
      </c>
      <c r="S423" s="64"/>
    </row>
    <row r="424" spans="1:20">
      <c r="A424" t="s">
        <v>1579</v>
      </c>
      <c r="B424" t="s">
        <v>1580</v>
      </c>
      <c r="D424" t="s">
        <v>51</v>
      </c>
      <c r="E424" s="64">
        <v>43171</v>
      </c>
      <c r="F424">
        <v>15</v>
      </c>
      <c r="G424">
        <v>17.649999999999999</v>
      </c>
      <c r="H424" t="s">
        <v>62</v>
      </c>
      <c r="S424" s="64"/>
    </row>
    <row r="425" spans="1:20">
      <c r="A425" t="s">
        <v>428</v>
      </c>
      <c r="B425" t="s">
        <v>429</v>
      </c>
      <c r="D425" t="s">
        <v>51</v>
      </c>
      <c r="E425" s="64">
        <v>44064</v>
      </c>
      <c r="F425">
        <v>12</v>
      </c>
      <c r="G425">
        <v>13.64</v>
      </c>
      <c r="H425" t="s">
        <v>52</v>
      </c>
      <c r="S425" s="64"/>
    </row>
    <row r="426" spans="1:20">
      <c r="A426" t="s">
        <v>2909</v>
      </c>
      <c r="B426" t="s">
        <v>2910</v>
      </c>
      <c r="D426" t="s">
        <v>51</v>
      </c>
      <c r="E426" s="64">
        <v>43831</v>
      </c>
      <c r="F426">
        <v>12</v>
      </c>
      <c r="G426">
        <v>13.64</v>
      </c>
      <c r="H426" t="s">
        <v>88</v>
      </c>
      <c r="S426" s="64"/>
    </row>
    <row r="427" spans="1:20">
      <c r="A427" t="s">
        <v>965</v>
      </c>
      <c r="B427" t="s">
        <v>966</v>
      </c>
      <c r="D427" t="s">
        <v>51</v>
      </c>
      <c r="E427" s="64">
        <v>43282</v>
      </c>
      <c r="F427">
        <v>12</v>
      </c>
      <c r="G427">
        <v>13.64</v>
      </c>
      <c r="H427" t="s">
        <v>52</v>
      </c>
      <c r="S427" s="64"/>
    </row>
    <row r="428" spans="1:20">
      <c r="A428" t="s">
        <v>430</v>
      </c>
      <c r="B428" t="s">
        <v>431</v>
      </c>
      <c r="D428" t="s">
        <v>51</v>
      </c>
      <c r="E428" s="64">
        <v>43073</v>
      </c>
      <c r="F428">
        <v>10</v>
      </c>
      <c r="G428">
        <v>11.11</v>
      </c>
      <c r="H428" t="s">
        <v>52</v>
      </c>
      <c r="S428" s="64"/>
      <c r="T428" s="64"/>
    </row>
    <row r="429" spans="1:20">
      <c r="A429" t="s">
        <v>63</v>
      </c>
      <c r="B429" t="s">
        <v>64</v>
      </c>
      <c r="D429" t="s">
        <v>51</v>
      </c>
      <c r="E429" s="64">
        <v>45839</v>
      </c>
      <c r="F429">
        <v>14</v>
      </c>
      <c r="G429">
        <v>16.28</v>
      </c>
      <c r="H429" t="s">
        <v>52</v>
      </c>
      <c r="S429" s="64"/>
      <c r="T429" s="64"/>
    </row>
    <row r="430" spans="1:20">
      <c r="A430" t="s">
        <v>2911</v>
      </c>
      <c r="B430" t="s">
        <v>2912</v>
      </c>
      <c r="D430" t="s">
        <v>51</v>
      </c>
      <c r="E430" s="64">
        <v>43831</v>
      </c>
      <c r="F430">
        <v>12</v>
      </c>
      <c r="G430">
        <v>13.64</v>
      </c>
      <c r="H430" t="s">
        <v>88</v>
      </c>
      <c r="S430" s="64"/>
    </row>
    <row r="431" spans="1:20">
      <c r="A431" t="s">
        <v>92</v>
      </c>
      <c r="B431" t="s">
        <v>1852</v>
      </c>
      <c r="D431" t="s">
        <v>51</v>
      </c>
      <c r="E431" s="64">
        <v>43374</v>
      </c>
      <c r="F431">
        <v>12</v>
      </c>
      <c r="G431">
        <v>13.64</v>
      </c>
      <c r="H431" t="s">
        <v>52</v>
      </c>
      <c r="S431" s="64"/>
    </row>
    <row r="432" spans="1:20">
      <c r="A432" t="s">
        <v>967</v>
      </c>
      <c r="B432" t="s">
        <v>968</v>
      </c>
      <c r="D432" t="s">
        <v>51</v>
      </c>
      <c r="E432" s="64">
        <v>42917</v>
      </c>
      <c r="F432">
        <v>10</v>
      </c>
      <c r="G432">
        <v>11.11</v>
      </c>
      <c r="H432" t="s">
        <v>52</v>
      </c>
      <c r="S432" s="64"/>
    </row>
    <row r="433" spans="1:20">
      <c r="A433" t="s">
        <v>1581</v>
      </c>
      <c r="B433" t="s">
        <v>1582</v>
      </c>
      <c r="D433" t="s">
        <v>51</v>
      </c>
      <c r="E433" s="64">
        <v>42917</v>
      </c>
      <c r="F433">
        <v>10</v>
      </c>
      <c r="G433">
        <v>11.11</v>
      </c>
      <c r="H433" t="s">
        <v>52</v>
      </c>
      <c r="S433" s="64"/>
      <c r="T433" s="64"/>
    </row>
    <row r="434" spans="1:20">
      <c r="A434" t="s">
        <v>2913</v>
      </c>
      <c r="B434" t="s">
        <v>2914</v>
      </c>
      <c r="D434" t="s">
        <v>51</v>
      </c>
      <c r="E434" s="64">
        <v>43831</v>
      </c>
      <c r="F434">
        <v>12</v>
      </c>
      <c r="G434">
        <v>13.64</v>
      </c>
      <c r="H434" t="s">
        <v>88</v>
      </c>
      <c r="S434" s="64"/>
      <c r="T434" s="64"/>
    </row>
    <row r="435" spans="1:20">
      <c r="A435" t="s">
        <v>1583</v>
      </c>
      <c r="B435" t="s">
        <v>1584</v>
      </c>
      <c r="D435" t="s">
        <v>51</v>
      </c>
      <c r="E435" s="64">
        <v>42917</v>
      </c>
      <c r="F435">
        <v>10</v>
      </c>
      <c r="G435">
        <v>11.11</v>
      </c>
      <c r="H435" t="s">
        <v>52</v>
      </c>
      <c r="S435" s="64"/>
    </row>
    <row r="436" spans="1:20">
      <c r="A436" t="s">
        <v>2915</v>
      </c>
      <c r="B436" t="s">
        <v>2916</v>
      </c>
      <c r="D436" t="s">
        <v>51</v>
      </c>
      <c r="E436" s="64">
        <v>43831</v>
      </c>
      <c r="F436">
        <v>12</v>
      </c>
      <c r="G436">
        <v>13.64</v>
      </c>
      <c r="H436" t="s">
        <v>88</v>
      </c>
      <c r="S436" s="64"/>
    </row>
    <row r="437" spans="1:20">
      <c r="A437" t="s">
        <v>1585</v>
      </c>
      <c r="B437" t="s">
        <v>1586</v>
      </c>
      <c r="D437" t="s">
        <v>51</v>
      </c>
      <c r="E437" s="64">
        <v>43374</v>
      </c>
      <c r="F437">
        <v>10</v>
      </c>
      <c r="G437">
        <v>11.11</v>
      </c>
      <c r="H437" t="s">
        <v>52</v>
      </c>
      <c r="S437" s="64"/>
    </row>
    <row r="438" spans="1:20">
      <c r="A438" t="s">
        <v>2917</v>
      </c>
      <c r="B438" t="s">
        <v>2918</v>
      </c>
      <c r="D438" t="s">
        <v>51</v>
      </c>
      <c r="E438" s="64">
        <v>43831</v>
      </c>
      <c r="F438">
        <v>12</v>
      </c>
      <c r="G438">
        <v>13.64</v>
      </c>
      <c r="H438" t="s">
        <v>88</v>
      </c>
      <c r="S438" s="64"/>
      <c r="T438" s="64"/>
    </row>
    <row r="439" spans="1:20">
      <c r="A439" t="s">
        <v>2919</v>
      </c>
      <c r="B439" t="s">
        <v>2920</v>
      </c>
      <c r="D439" t="s">
        <v>51</v>
      </c>
      <c r="E439" s="64">
        <v>43831</v>
      </c>
      <c r="F439">
        <v>12</v>
      </c>
      <c r="G439">
        <v>13.64</v>
      </c>
      <c r="H439" t="s">
        <v>88</v>
      </c>
      <c r="S439" s="64"/>
    </row>
    <row r="440" spans="1:20">
      <c r="A440" t="s">
        <v>1587</v>
      </c>
      <c r="B440" t="s">
        <v>1588</v>
      </c>
      <c r="D440" t="s">
        <v>51</v>
      </c>
      <c r="E440" s="64">
        <v>44064</v>
      </c>
      <c r="F440">
        <v>12</v>
      </c>
      <c r="G440">
        <v>13.64</v>
      </c>
      <c r="H440" t="s">
        <v>52</v>
      </c>
      <c r="S440" s="64"/>
    </row>
    <row r="441" spans="1:20">
      <c r="A441" t="s">
        <v>432</v>
      </c>
      <c r="B441" t="s">
        <v>433</v>
      </c>
      <c r="D441" t="s">
        <v>51</v>
      </c>
      <c r="E441" s="64">
        <v>43101</v>
      </c>
      <c r="F441">
        <v>12</v>
      </c>
      <c r="G441">
        <v>13.64</v>
      </c>
      <c r="H441" t="s">
        <v>52</v>
      </c>
      <c r="S441" s="64"/>
    </row>
    <row r="442" spans="1:20">
      <c r="A442" t="s">
        <v>2921</v>
      </c>
      <c r="B442" t="s">
        <v>2922</v>
      </c>
      <c r="D442" t="s">
        <v>2726</v>
      </c>
      <c r="E442" s="64">
        <v>42803</v>
      </c>
      <c r="F442">
        <v>0</v>
      </c>
      <c r="G442">
        <v>0</v>
      </c>
      <c r="H442" t="s">
        <v>59</v>
      </c>
      <c r="S442" s="64"/>
    </row>
    <row r="443" spans="1:20">
      <c r="A443" t="s">
        <v>2923</v>
      </c>
      <c r="B443" t="s">
        <v>2924</v>
      </c>
      <c r="D443" t="s">
        <v>51</v>
      </c>
      <c r="E443" s="64">
        <v>43878</v>
      </c>
      <c r="F443">
        <v>12</v>
      </c>
      <c r="G443">
        <v>13.64</v>
      </c>
      <c r="H443" t="s">
        <v>88</v>
      </c>
      <c r="S443" s="64"/>
    </row>
    <row r="444" spans="1:20">
      <c r="A444" t="s">
        <v>1402</v>
      </c>
      <c r="B444" t="s">
        <v>1403</v>
      </c>
      <c r="D444" t="s">
        <v>51</v>
      </c>
      <c r="E444" s="64">
        <v>45200</v>
      </c>
      <c r="F444">
        <v>16</v>
      </c>
      <c r="G444">
        <v>19.05</v>
      </c>
      <c r="H444" t="s">
        <v>52</v>
      </c>
      <c r="S444" s="64"/>
    </row>
    <row r="445" spans="1:20">
      <c r="A445" t="s">
        <v>1971</v>
      </c>
      <c r="B445" t="s">
        <v>1972</v>
      </c>
      <c r="D445" t="s">
        <v>51</v>
      </c>
      <c r="H445" t="s">
        <v>52</v>
      </c>
      <c r="S445" s="64"/>
    </row>
    <row r="446" spans="1:20">
      <c r="A446" t="s">
        <v>1434</v>
      </c>
      <c r="B446" t="s">
        <v>1435</v>
      </c>
      <c r="D446" t="s">
        <v>51</v>
      </c>
      <c r="E446" s="64">
        <v>45200</v>
      </c>
      <c r="F446">
        <v>16</v>
      </c>
      <c r="G446">
        <v>19.05</v>
      </c>
      <c r="H446" t="s">
        <v>52</v>
      </c>
      <c r="S446" s="64"/>
    </row>
    <row r="447" spans="1:20">
      <c r="A447" t="s">
        <v>2925</v>
      </c>
      <c r="B447" t="s">
        <v>2926</v>
      </c>
      <c r="D447" t="s">
        <v>2726</v>
      </c>
      <c r="E447" s="64">
        <v>42917</v>
      </c>
      <c r="F447">
        <v>12</v>
      </c>
      <c r="G447">
        <v>13.64</v>
      </c>
      <c r="H447" t="s">
        <v>52</v>
      </c>
      <c r="S447" s="64"/>
      <c r="T447" s="64"/>
    </row>
    <row r="448" spans="1:20">
      <c r="A448" t="s">
        <v>1436</v>
      </c>
      <c r="B448" t="s">
        <v>1437</v>
      </c>
      <c r="D448" t="s">
        <v>51</v>
      </c>
      <c r="E448" s="64">
        <v>45200</v>
      </c>
      <c r="F448">
        <v>16</v>
      </c>
      <c r="G448">
        <v>19.05</v>
      </c>
      <c r="H448" t="s">
        <v>65</v>
      </c>
      <c r="S448" s="64"/>
    </row>
    <row r="449" spans="1:20">
      <c r="A449" t="s">
        <v>434</v>
      </c>
      <c r="B449" t="s">
        <v>435</v>
      </c>
      <c r="D449" t="s">
        <v>51</v>
      </c>
      <c r="E449" s="64">
        <v>45474</v>
      </c>
      <c r="F449">
        <v>15</v>
      </c>
      <c r="G449">
        <v>17.649999999999999</v>
      </c>
      <c r="H449" t="s">
        <v>52</v>
      </c>
      <c r="S449" s="64"/>
    </row>
    <row r="450" spans="1:20">
      <c r="A450" t="s">
        <v>1973</v>
      </c>
      <c r="B450" t="s">
        <v>1974</v>
      </c>
      <c r="D450" t="s">
        <v>51</v>
      </c>
      <c r="E450" s="64">
        <v>43101</v>
      </c>
      <c r="F450">
        <v>12</v>
      </c>
      <c r="G450">
        <v>13.64</v>
      </c>
      <c r="H450" t="s">
        <v>65</v>
      </c>
      <c r="S450" s="64"/>
    </row>
    <row r="451" spans="1:20">
      <c r="A451" t="s">
        <v>1589</v>
      </c>
      <c r="B451" t="s">
        <v>1590</v>
      </c>
      <c r="D451" t="s">
        <v>51</v>
      </c>
      <c r="E451" s="64">
        <v>42917</v>
      </c>
      <c r="F451">
        <v>10</v>
      </c>
      <c r="G451">
        <v>11.11</v>
      </c>
      <c r="H451" t="s">
        <v>52</v>
      </c>
      <c r="S451" s="64"/>
      <c r="T451" s="64"/>
    </row>
    <row r="452" spans="1:20">
      <c r="A452" t="s">
        <v>1975</v>
      </c>
      <c r="B452" t="s">
        <v>1976</v>
      </c>
      <c r="D452" t="s">
        <v>51</v>
      </c>
      <c r="E452" s="64">
        <v>44078</v>
      </c>
      <c r="F452">
        <v>0</v>
      </c>
      <c r="G452">
        <v>0</v>
      </c>
      <c r="H452" t="s">
        <v>52</v>
      </c>
      <c r="S452" s="64"/>
    </row>
    <row r="453" spans="1:20">
      <c r="A453" t="s">
        <v>969</v>
      </c>
      <c r="B453" t="s">
        <v>2171</v>
      </c>
      <c r="D453" t="s">
        <v>51</v>
      </c>
      <c r="E453" s="64">
        <v>44287</v>
      </c>
      <c r="F453">
        <v>12</v>
      </c>
      <c r="G453">
        <v>13.64</v>
      </c>
      <c r="H453" t="s">
        <v>65</v>
      </c>
      <c r="S453" s="64"/>
    </row>
    <row r="454" spans="1:20">
      <c r="A454" t="s">
        <v>1591</v>
      </c>
      <c r="B454" t="s">
        <v>1592</v>
      </c>
      <c r="D454" t="s">
        <v>51</v>
      </c>
      <c r="E454" s="64">
        <v>43101</v>
      </c>
      <c r="F454">
        <v>12</v>
      </c>
      <c r="G454">
        <v>13.64</v>
      </c>
      <c r="H454" t="s">
        <v>52</v>
      </c>
      <c r="S454" s="64"/>
      <c r="T454" s="64"/>
    </row>
    <row r="455" spans="1:20">
      <c r="A455" t="s">
        <v>2520</v>
      </c>
      <c r="B455" t="s">
        <v>2521</v>
      </c>
      <c r="D455" t="s">
        <v>51</v>
      </c>
      <c r="E455" s="64">
        <v>45566</v>
      </c>
      <c r="F455">
        <v>12</v>
      </c>
      <c r="G455">
        <v>13.64</v>
      </c>
      <c r="H455" t="s">
        <v>151</v>
      </c>
      <c r="S455" s="64"/>
    </row>
    <row r="456" spans="1:20">
      <c r="A456" t="s">
        <v>2927</v>
      </c>
      <c r="B456" t="s">
        <v>2928</v>
      </c>
      <c r="D456" t="s">
        <v>51</v>
      </c>
      <c r="E456" s="64">
        <v>43831</v>
      </c>
      <c r="F456">
        <v>12</v>
      </c>
      <c r="G456">
        <v>13.64</v>
      </c>
      <c r="H456" t="s">
        <v>88</v>
      </c>
      <c r="S456" s="64"/>
    </row>
    <row r="457" spans="1:20">
      <c r="A457" t="s">
        <v>2516</v>
      </c>
      <c r="B457" t="s">
        <v>2517</v>
      </c>
      <c r="D457" t="s">
        <v>51</v>
      </c>
      <c r="E457" s="64">
        <v>43404</v>
      </c>
      <c r="F457">
        <v>0</v>
      </c>
      <c r="G457">
        <v>0</v>
      </c>
      <c r="H457" t="s">
        <v>151</v>
      </c>
      <c r="S457" s="64"/>
    </row>
    <row r="458" spans="1:20">
      <c r="A458" t="s">
        <v>334</v>
      </c>
      <c r="B458" t="s">
        <v>335</v>
      </c>
      <c r="D458" t="s">
        <v>51</v>
      </c>
      <c r="E458" s="64">
        <v>42917</v>
      </c>
      <c r="F458">
        <v>10</v>
      </c>
      <c r="G458">
        <v>11.11</v>
      </c>
      <c r="H458" t="s">
        <v>59</v>
      </c>
      <c r="S458" s="64"/>
    </row>
    <row r="459" spans="1:20">
      <c r="A459" t="s">
        <v>546</v>
      </c>
      <c r="B459" t="s">
        <v>547</v>
      </c>
      <c r="D459" t="s">
        <v>51</v>
      </c>
      <c r="E459" s="64">
        <v>44378</v>
      </c>
      <c r="F459">
        <v>14</v>
      </c>
      <c r="G459">
        <v>16.28</v>
      </c>
      <c r="H459" t="s">
        <v>52</v>
      </c>
      <c r="S459" s="64"/>
      <c r="T459" s="64"/>
    </row>
    <row r="460" spans="1:20">
      <c r="A460" t="s">
        <v>970</v>
      </c>
      <c r="B460" t="s">
        <v>971</v>
      </c>
      <c r="D460" t="s">
        <v>51</v>
      </c>
      <c r="E460" s="64">
        <v>42644</v>
      </c>
      <c r="F460">
        <v>12</v>
      </c>
      <c r="G460">
        <v>13.64</v>
      </c>
      <c r="H460" t="s">
        <v>52</v>
      </c>
      <c r="S460" s="64"/>
    </row>
    <row r="461" spans="1:20">
      <c r="A461" t="s">
        <v>2929</v>
      </c>
      <c r="B461" t="s">
        <v>2930</v>
      </c>
      <c r="D461" t="s">
        <v>51</v>
      </c>
      <c r="E461" s="64">
        <v>43831</v>
      </c>
      <c r="F461">
        <v>12</v>
      </c>
      <c r="G461">
        <v>13.64</v>
      </c>
      <c r="H461" t="s">
        <v>88</v>
      </c>
      <c r="S461" s="64"/>
    </row>
    <row r="462" spans="1:20">
      <c r="A462" t="s">
        <v>711</v>
      </c>
      <c r="B462" t="s">
        <v>712</v>
      </c>
      <c r="D462" t="s">
        <v>51</v>
      </c>
      <c r="E462" s="64">
        <v>44050</v>
      </c>
      <c r="F462">
        <v>16</v>
      </c>
      <c r="G462">
        <v>19.05</v>
      </c>
      <c r="H462" t="s">
        <v>52</v>
      </c>
      <c r="S462" s="64"/>
      <c r="T462" s="64"/>
    </row>
    <row r="463" spans="1:20">
      <c r="A463" t="s">
        <v>654</v>
      </c>
      <c r="B463" t="s">
        <v>655</v>
      </c>
      <c r="D463" t="s">
        <v>51</v>
      </c>
      <c r="E463" s="64">
        <v>43922</v>
      </c>
      <c r="F463">
        <v>12</v>
      </c>
      <c r="G463">
        <v>13.64</v>
      </c>
      <c r="H463" t="s">
        <v>52</v>
      </c>
      <c r="S463" s="64"/>
    </row>
    <row r="464" spans="1:20">
      <c r="A464" t="s">
        <v>656</v>
      </c>
      <c r="B464" t="s">
        <v>657</v>
      </c>
      <c r="D464" t="s">
        <v>51</v>
      </c>
      <c r="E464" s="64">
        <v>43922</v>
      </c>
      <c r="F464">
        <v>12</v>
      </c>
      <c r="G464">
        <v>13.64</v>
      </c>
      <c r="H464" t="s">
        <v>52</v>
      </c>
      <c r="S464" s="64"/>
    </row>
    <row r="465" spans="1:20">
      <c r="A465" t="s">
        <v>2931</v>
      </c>
      <c r="B465" t="s">
        <v>2932</v>
      </c>
      <c r="D465" t="s">
        <v>2726</v>
      </c>
      <c r="E465" s="64">
        <v>43439</v>
      </c>
      <c r="F465">
        <v>16</v>
      </c>
      <c r="G465">
        <v>19.05</v>
      </c>
      <c r="H465" t="s">
        <v>52</v>
      </c>
      <c r="S465" s="64"/>
    </row>
    <row r="466" spans="1:20">
      <c r="A466" t="s">
        <v>1593</v>
      </c>
      <c r="B466" t="s">
        <v>1594</v>
      </c>
      <c r="D466" t="s">
        <v>51</v>
      </c>
      <c r="E466" s="64">
        <v>44562</v>
      </c>
      <c r="F466">
        <v>15</v>
      </c>
      <c r="G466">
        <v>17.649999999999999</v>
      </c>
      <c r="H466" t="s">
        <v>52</v>
      </c>
      <c r="S466" s="64"/>
      <c r="T466" s="64"/>
    </row>
    <row r="467" spans="1:20">
      <c r="A467" t="s">
        <v>972</v>
      </c>
      <c r="B467" t="s">
        <v>973</v>
      </c>
      <c r="D467" t="s">
        <v>51</v>
      </c>
      <c r="E467" s="64">
        <v>45839</v>
      </c>
      <c r="F467">
        <v>13</v>
      </c>
      <c r="G467">
        <v>14.94</v>
      </c>
      <c r="H467" t="s">
        <v>52</v>
      </c>
      <c r="S467" s="64"/>
      <c r="T467" s="64"/>
    </row>
    <row r="468" spans="1:20">
      <c r="A468" t="s">
        <v>1448</v>
      </c>
      <c r="B468" t="s">
        <v>1449</v>
      </c>
      <c r="D468" t="s">
        <v>51</v>
      </c>
      <c r="E468" s="64">
        <v>43929</v>
      </c>
      <c r="F468">
        <v>12</v>
      </c>
      <c r="G468">
        <v>13.64</v>
      </c>
      <c r="H468" t="s">
        <v>52</v>
      </c>
      <c r="S468" s="64"/>
    </row>
    <row r="469" spans="1:20">
      <c r="A469" t="s">
        <v>2933</v>
      </c>
      <c r="B469" t="s">
        <v>2934</v>
      </c>
      <c r="D469" t="s">
        <v>2726</v>
      </c>
      <c r="E469" s="64">
        <v>43101</v>
      </c>
      <c r="F469">
        <v>16</v>
      </c>
      <c r="G469">
        <v>19.05</v>
      </c>
      <c r="H469" t="s">
        <v>52</v>
      </c>
      <c r="S469" s="64"/>
    </row>
    <row r="470" spans="1:20">
      <c r="A470" t="s">
        <v>2935</v>
      </c>
      <c r="B470" t="s">
        <v>2936</v>
      </c>
      <c r="D470" t="s">
        <v>2726</v>
      </c>
      <c r="E470" s="64">
        <v>42736</v>
      </c>
      <c r="F470">
        <v>16</v>
      </c>
      <c r="G470">
        <v>19.05</v>
      </c>
      <c r="H470" t="s">
        <v>52</v>
      </c>
      <c r="S470" s="64"/>
    </row>
    <row r="471" spans="1:20">
      <c r="A471" t="s">
        <v>974</v>
      </c>
      <c r="B471" t="s">
        <v>975</v>
      </c>
      <c r="D471" t="s">
        <v>51</v>
      </c>
      <c r="E471" s="64">
        <v>42917</v>
      </c>
      <c r="F471">
        <v>12</v>
      </c>
      <c r="G471">
        <v>13.64</v>
      </c>
      <c r="H471" t="s">
        <v>52</v>
      </c>
      <c r="S471" s="64"/>
      <c r="T471" s="64"/>
    </row>
    <row r="472" spans="1:20">
      <c r="A472" t="s">
        <v>1366</v>
      </c>
      <c r="B472" t="s">
        <v>1367</v>
      </c>
      <c r="D472" t="s">
        <v>51</v>
      </c>
      <c r="E472" s="64">
        <v>44743</v>
      </c>
      <c r="F472">
        <v>15</v>
      </c>
      <c r="G472">
        <v>17.649999999999999</v>
      </c>
      <c r="H472" t="s">
        <v>52</v>
      </c>
      <c r="S472" s="64"/>
    </row>
    <row r="473" spans="1:20">
      <c r="A473" t="s">
        <v>2937</v>
      </c>
      <c r="B473" t="s">
        <v>2938</v>
      </c>
      <c r="D473" t="s">
        <v>51</v>
      </c>
      <c r="E473" s="64">
        <v>43831</v>
      </c>
      <c r="F473">
        <v>12</v>
      </c>
      <c r="G473">
        <v>13.64</v>
      </c>
      <c r="H473" t="s">
        <v>88</v>
      </c>
      <c r="S473" s="64"/>
    </row>
    <row r="474" spans="1:20">
      <c r="A474" t="s">
        <v>2939</v>
      </c>
      <c r="B474" t="s">
        <v>2940</v>
      </c>
      <c r="D474" t="s">
        <v>51</v>
      </c>
      <c r="E474" s="64">
        <v>43831</v>
      </c>
      <c r="F474">
        <v>12</v>
      </c>
      <c r="G474">
        <v>13.64</v>
      </c>
      <c r="H474" t="s">
        <v>88</v>
      </c>
      <c r="S474" s="64"/>
    </row>
    <row r="475" spans="1:20">
      <c r="A475" t="s">
        <v>436</v>
      </c>
      <c r="B475" t="s">
        <v>437</v>
      </c>
      <c r="D475" t="s">
        <v>51</v>
      </c>
      <c r="E475" s="64">
        <v>43101</v>
      </c>
      <c r="F475">
        <v>12</v>
      </c>
      <c r="G475">
        <v>13.64</v>
      </c>
      <c r="H475" t="s">
        <v>52</v>
      </c>
      <c r="S475" s="64"/>
    </row>
    <row r="476" spans="1:20">
      <c r="A476" t="s">
        <v>976</v>
      </c>
      <c r="B476" t="s">
        <v>977</v>
      </c>
      <c r="D476" t="s">
        <v>51</v>
      </c>
      <c r="E476" s="64">
        <v>42917</v>
      </c>
      <c r="F476">
        <v>12</v>
      </c>
      <c r="G476">
        <v>13.64</v>
      </c>
      <c r="H476" t="s">
        <v>52</v>
      </c>
      <c r="S476" s="64"/>
    </row>
    <row r="477" spans="1:20">
      <c r="A477" t="s">
        <v>733</v>
      </c>
      <c r="B477" t="s">
        <v>734</v>
      </c>
      <c r="D477" t="s">
        <v>51</v>
      </c>
      <c r="E477" s="64">
        <v>43101</v>
      </c>
      <c r="F477">
        <v>12</v>
      </c>
      <c r="G477">
        <v>13.64</v>
      </c>
      <c r="H477" t="s">
        <v>52</v>
      </c>
      <c r="S477" s="64"/>
    </row>
    <row r="478" spans="1:20">
      <c r="A478" t="s">
        <v>615</v>
      </c>
      <c r="B478" t="s">
        <v>616</v>
      </c>
      <c r="D478" t="s">
        <v>51</v>
      </c>
      <c r="E478" s="64">
        <v>45839</v>
      </c>
      <c r="F478">
        <v>18</v>
      </c>
      <c r="G478">
        <v>21.95</v>
      </c>
      <c r="H478" t="s">
        <v>62</v>
      </c>
      <c r="S478" s="64"/>
      <c r="T478" s="64"/>
    </row>
    <row r="479" spans="1:20">
      <c r="A479" t="s">
        <v>2941</v>
      </c>
      <c r="B479" t="s">
        <v>2942</v>
      </c>
      <c r="D479" t="s">
        <v>51</v>
      </c>
      <c r="E479" s="64">
        <v>43831</v>
      </c>
      <c r="F479">
        <v>12</v>
      </c>
      <c r="G479">
        <v>13.64</v>
      </c>
      <c r="H479" t="s">
        <v>88</v>
      </c>
      <c r="S479" s="64"/>
    </row>
    <row r="480" spans="1:20">
      <c r="A480" t="s">
        <v>978</v>
      </c>
      <c r="B480" t="s">
        <v>979</v>
      </c>
      <c r="D480" t="s">
        <v>51</v>
      </c>
      <c r="E480" s="64">
        <v>45200</v>
      </c>
      <c r="F480">
        <v>12</v>
      </c>
      <c r="G480">
        <v>13.64</v>
      </c>
      <c r="H480" t="s">
        <v>52</v>
      </c>
      <c r="S480" s="64"/>
      <c r="T480" s="64"/>
    </row>
    <row r="481" spans="1:20">
      <c r="A481" t="s">
        <v>980</v>
      </c>
      <c r="B481" t="s">
        <v>981</v>
      </c>
      <c r="D481" t="s">
        <v>51</v>
      </c>
      <c r="E481" s="64">
        <v>45839</v>
      </c>
      <c r="F481">
        <v>12</v>
      </c>
      <c r="G481">
        <v>13.64</v>
      </c>
      <c r="H481" t="s">
        <v>52</v>
      </c>
      <c r="S481" s="64"/>
    </row>
    <row r="482" spans="1:20">
      <c r="A482" t="s">
        <v>540</v>
      </c>
      <c r="B482" t="s">
        <v>541</v>
      </c>
      <c r="D482" t="s">
        <v>51</v>
      </c>
      <c r="E482" s="64">
        <v>42917</v>
      </c>
      <c r="F482">
        <v>10</v>
      </c>
      <c r="G482">
        <v>11.11</v>
      </c>
      <c r="H482" t="s">
        <v>52</v>
      </c>
      <c r="S482" s="64"/>
    </row>
    <row r="483" spans="1:20">
      <c r="A483" t="s">
        <v>1977</v>
      </c>
      <c r="B483" t="s">
        <v>539</v>
      </c>
      <c r="D483" t="s">
        <v>51</v>
      </c>
      <c r="E483" s="64">
        <v>44074</v>
      </c>
      <c r="F483">
        <v>0</v>
      </c>
      <c r="G483">
        <v>0</v>
      </c>
      <c r="H483" t="s">
        <v>52</v>
      </c>
      <c r="S483" s="64"/>
    </row>
    <row r="484" spans="1:20">
      <c r="A484" t="s">
        <v>530</v>
      </c>
      <c r="B484" t="s">
        <v>531</v>
      </c>
      <c r="D484" t="s">
        <v>51</v>
      </c>
      <c r="E484" s="64">
        <v>41821</v>
      </c>
      <c r="F484">
        <v>10</v>
      </c>
      <c r="G484">
        <v>11.11</v>
      </c>
      <c r="H484" t="s">
        <v>62</v>
      </c>
      <c r="S484" s="64"/>
    </row>
    <row r="485" spans="1:20">
      <c r="A485" t="s">
        <v>438</v>
      </c>
      <c r="B485" t="s">
        <v>439</v>
      </c>
      <c r="D485" t="s">
        <v>51</v>
      </c>
      <c r="E485" s="64">
        <v>44927</v>
      </c>
      <c r="F485">
        <v>15</v>
      </c>
      <c r="G485">
        <v>17.649999999999999</v>
      </c>
      <c r="H485" t="s">
        <v>62</v>
      </c>
      <c r="S485" s="64"/>
    </row>
    <row r="486" spans="1:20">
      <c r="A486" t="s">
        <v>617</v>
      </c>
      <c r="B486" t="s">
        <v>618</v>
      </c>
      <c r="D486" t="s">
        <v>51</v>
      </c>
      <c r="E486" s="64">
        <v>45292</v>
      </c>
      <c r="F486">
        <v>15</v>
      </c>
      <c r="G486">
        <v>17.649999999999999</v>
      </c>
      <c r="H486" t="s">
        <v>52</v>
      </c>
      <c r="S486" s="64"/>
    </row>
    <row r="487" spans="1:20">
      <c r="A487" t="s">
        <v>1595</v>
      </c>
      <c r="B487" t="s">
        <v>1596</v>
      </c>
      <c r="D487" t="s">
        <v>51</v>
      </c>
      <c r="E487" s="64">
        <v>45292</v>
      </c>
      <c r="F487">
        <v>18</v>
      </c>
      <c r="G487">
        <v>21.95</v>
      </c>
      <c r="H487" t="s">
        <v>52</v>
      </c>
      <c r="S487" s="64"/>
      <c r="T487" s="64"/>
    </row>
    <row r="488" spans="1:20">
      <c r="A488" t="s">
        <v>1368</v>
      </c>
      <c r="B488" t="s">
        <v>1369</v>
      </c>
      <c r="D488" t="s">
        <v>51</v>
      </c>
      <c r="E488" s="64">
        <v>45839</v>
      </c>
      <c r="F488">
        <v>18</v>
      </c>
      <c r="G488">
        <v>21.95</v>
      </c>
      <c r="H488" t="s">
        <v>52</v>
      </c>
      <c r="S488" s="64"/>
      <c r="T488" s="64"/>
    </row>
    <row r="489" spans="1:20">
      <c r="A489" t="s">
        <v>2943</v>
      </c>
      <c r="B489" t="s">
        <v>2944</v>
      </c>
      <c r="D489" t="s">
        <v>51</v>
      </c>
      <c r="E489" s="64">
        <v>43831</v>
      </c>
      <c r="F489">
        <v>12</v>
      </c>
      <c r="G489">
        <v>13.64</v>
      </c>
      <c r="H489" t="s">
        <v>88</v>
      </c>
      <c r="S489" s="64"/>
    </row>
    <row r="490" spans="1:20">
      <c r="A490" t="s">
        <v>2945</v>
      </c>
      <c r="B490" t="s">
        <v>2946</v>
      </c>
      <c r="D490" t="s">
        <v>51</v>
      </c>
      <c r="E490" s="64">
        <v>43831</v>
      </c>
      <c r="F490">
        <v>12</v>
      </c>
      <c r="G490">
        <v>13.64</v>
      </c>
      <c r="H490" t="s">
        <v>88</v>
      </c>
      <c r="S490" s="64"/>
    </row>
    <row r="491" spans="1:20">
      <c r="A491" t="s">
        <v>982</v>
      </c>
      <c r="B491" t="s">
        <v>983</v>
      </c>
      <c r="D491" t="s">
        <v>51</v>
      </c>
      <c r="E491" s="64">
        <v>43101</v>
      </c>
      <c r="F491">
        <v>12</v>
      </c>
      <c r="G491">
        <v>13.64</v>
      </c>
      <c r="H491" t="s">
        <v>52</v>
      </c>
      <c r="S491" s="64"/>
      <c r="T491" s="64"/>
    </row>
    <row r="492" spans="1:20">
      <c r="A492" t="s">
        <v>440</v>
      </c>
      <c r="B492" t="s">
        <v>441</v>
      </c>
      <c r="D492" t="s">
        <v>51</v>
      </c>
      <c r="E492" s="64">
        <v>42917</v>
      </c>
      <c r="F492">
        <v>12</v>
      </c>
      <c r="G492">
        <v>13.64</v>
      </c>
      <c r="H492" t="s">
        <v>52</v>
      </c>
      <c r="S492" s="64"/>
    </row>
    <row r="493" spans="1:20">
      <c r="A493" t="s">
        <v>1978</v>
      </c>
      <c r="B493" t="s">
        <v>1979</v>
      </c>
      <c r="D493" t="s">
        <v>51</v>
      </c>
      <c r="E493" s="64">
        <v>42917</v>
      </c>
      <c r="F493">
        <v>0</v>
      </c>
      <c r="G493">
        <v>0</v>
      </c>
      <c r="H493" t="s">
        <v>52</v>
      </c>
      <c r="S493" s="64"/>
      <c r="T493" s="64"/>
    </row>
    <row r="494" spans="1:20">
      <c r="A494" t="s">
        <v>1597</v>
      </c>
      <c r="B494" t="s">
        <v>1598</v>
      </c>
      <c r="D494" t="s">
        <v>51</v>
      </c>
      <c r="E494" s="64">
        <v>43101</v>
      </c>
      <c r="F494">
        <v>12</v>
      </c>
      <c r="G494">
        <v>13.64</v>
      </c>
      <c r="H494" t="s">
        <v>52</v>
      </c>
      <c r="S494" s="64"/>
      <c r="T494" s="64"/>
    </row>
    <row r="495" spans="1:20">
      <c r="A495" t="s">
        <v>2947</v>
      </c>
      <c r="B495" t="s">
        <v>2948</v>
      </c>
      <c r="D495" t="s">
        <v>51</v>
      </c>
      <c r="E495" s="64">
        <v>43831</v>
      </c>
      <c r="F495">
        <v>12</v>
      </c>
      <c r="G495">
        <v>13.64</v>
      </c>
      <c r="H495" t="s">
        <v>88</v>
      </c>
      <c r="S495" s="64"/>
    </row>
    <row r="496" spans="1:20">
      <c r="A496" t="s">
        <v>984</v>
      </c>
      <c r="B496" t="s">
        <v>985</v>
      </c>
      <c r="D496" t="s">
        <v>51</v>
      </c>
      <c r="E496" s="64">
        <v>44562</v>
      </c>
      <c r="F496">
        <v>15</v>
      </c>
      <c r="G496">
        <v>17.649999999999999</v>
      </c>
      <c r="H496" t="s">
        <v>52</v>
      </c>
      <c r="S496" s="64"/>
    </row>
    <row r="497" spans="1:20">
      <c r="A497" t="s">
        <v>1599</v>
      </c>
      <c r="B497" t="s">
        <v>1600</v>
      </c>
      <c r="D497" t="s">
        <v>51</v>
      </c>
      <c r="E497" s="64">
        <v>42917</v>
      </c>
      <c r="F497">
        <v>10</v>
      </c>
      <c r="G497">
        <v>11.11</v>
      </c>
      <c r="H497" t="s">
        <v>52</v>
      </c>
      <c r="S497" s="64"/>
    </row>
    <row r="498" spans="1:20">
      <c r="A498" t="s">
        <v>678</v>
      </c>
      <c r="B498" t="s">
        <v>679</v>
      </c>
      <c r="D498" t="s">
        <v>51</v>
      </c>
      <c r="E498" s="64">
        <v>44053</v>
      </c>
      <c r="F498">
        <v>12</v>
      </c>
      <c r="G498">
        <v>13.64</v>
      </c>
      <c r="H498" t="s">
        <v>52</v>
      </c>
      <c r="S498" s="64"/>
    </row>
    <row r="499" spans="1:20">
      <c r="A499" t="s">
        <v>986</v>
      </c>
      <c r="B499" t="s">
        <v>987</v>
      </c>
      <c r="D499" t="s">
        <v>51</v>
      </c>
      <c r="E499" s="64">
        <v>45474</v>
      </c>
      <c r="F499">
        <v>15</v>
      </c>
      <c r="G499">
        <v>17.649999999999999</v>
      </c>
      <c r="H499" t="s">
        <v>52</v>
      </c>
      <c r="S499" s="64"/>
    </row>
    <row r="500" spans="1:20">
      <c r="A500" t="s">
        <v>988</v>
      </c>
      <c r="B500" t="s">
        <v>989</v>
      </c>
      <c r="D500" t="s">
        <v>51</v>
      </c>
      <c r="E500" s="64">
        <v>42917</v>
      </c>
      <c r="F500">
        <v>12</v>
      </c>
      <c r="G500">
        <v>13.64</v>
      </c>
      <c r="H500" t="s">
        <v>52</v>
      </c>
      <c r="S500" s="64"/>
    </row>
    <row r="501" spans="1:20">
      <c r="A501" t="s">
        <v>2949</v>
      </c>
      <c r="B501" t="s">
        <v>2950</v>
      </c>
      <c r="D501" t="s">
        <v>51</v>
      </c>
      <c r="E501" s="64">
        <v>43831</v>
      </c>
      <c r="F501">
        <v>12</v>
      </c>
      <c r="G501">
        <v>13.64</v>
      </c>
      <c r="H501" t="s">
        <v>88</v>
      </c>
      <c r="S501" s="64"/>
      <c r="T501" s="64"/>
    </row>
    <row r="502" spans="1:20">
      <c r="A502" t="s">
        <v>990</v>
      </c>
      <c r="B502" t="s">
        <v>991</v>
      </c>
      <c r="D502" t="s">
        <v>51</v>
      </c>
      <c r="E502" s="64">
        <v>42917</v>
      </c>
      <c r="F502">
        <v>12</v>
      </c>
      <c r="G502">
        <v>13.64</v>
      </c>
      <c r="H502" t="s">
        <v>52</v>
      </c>
      <c r="S502" s="64"/>
    </row>
    <row r="503" spans="1:20">
      <c r="A503" t="s">
        <v>2951</v>
      </c>
      <c r="B503" t="s">
        <v>2952</v>
      </c>
      <c r="D503" t="s">
        <v>51</v>
      </c>
      <c r="E503" s="64">
        <v>43831</v>
      </c>
      <c r="F503">
        <v>12</v>
      </c>
      <c r="G503">
        <v>13.64</v>
      </c>
      <c r="H503" t="s">
        <v>88</v>
      </c>
      <c r="S503" s="64"/>
    </row>
    <row r="504" spans="1:20">
      <c r="A504" t="s">
        <v>566</v>
      </c>
      <c r="B504" t="s">
        <v>992</v>
      </c>
      <c r="D504" t="s">
        <v>51</v>
      </c>
      <c r="E504" s="64">
        <v>42917</v>
      </c>
      <c r="F504">
        <v>10</v>
      </c>
      <c r="G504">
        <v>11.11</v>
      </c>
      <c r="H504" t="s">
        <v>52</v>
      </c>
      <c r="S504" s="64"/>
      <c r="T504" s="64"/>
    </row>
    <row r="505" spans="1:20">
      <c r="A505" t="s">
        <v>1980</v>
      </c>
      <c r="B505" t="s">
        <v>565</v>
      </c>
      <c r="D505" t="s">
        <v>51</v>
      </c>
      <c r="E505" s="64">
        <v>44075</v>
      </c>
      <c r="F505">
        <v>0</v>
      </c>
      <c r="G505">
        <v>0</v>
      </c>
      <c r="H505" t="s">
        <v>52</v>
      </c>
      <c r="S505" s="64"/>
    </row>
    <row r="506" spans="1:20">
      <c r="A506" t="s">
        <v>1364</v>
      </c>
      <c r="B506" t="s">
        <v>1365</v>
      </c>
      <c r="D506" t="s">
        <v>51</v>
      </c>
      <c r="E506" s="64">
        <v>44743</v>
      </c>
      <c r="F506">
        <v>12</v>
      </c>
      <c r="G506">
        <v>13.64</v>
      </c>
      <c r="H506" t="s">
        <v>151</v>
      </c>
      <c r="S506" s="64"/>
    </row>
    <row r="507" spans="1:20">
      <c r="A507" t="s">
        <v>209</v>
      </c>
      <c r="B507" t="s">
        <v>210</v>
      </c>
      <c r="D507" t="s">
        <v>51</v>
      </c>
      <c r="E507" s="64">
        <v>42917</v>
      </c>
      <c r="F507">
        <v>12</v>
      </c>
      <c r="G507">
        <v>13.64</v>
      </c>
      <c r="H507" t="s">
        <v>52</v>
      </c>
      <c r="S507" s="64"/>
    </row>
    <row r="508" spans="1:20">
      <c r="A508" t="s">
        <v>567</v>
      </c>
      <c r="B508" t="s">
        <v>568</v>
      </c>
      <c r="D508" t="s">
        <v>51</v>
      </c>
      <c r="E508" s="64">
        <v>43374</v>
      </c>
      <c r="F508">
        <v>10</v>
      </c>
      <c r="G508">
        <v>11.11</v>
      </c>
      <c r="H508" t="s">
        <v>52</v>
      </c>
      <c r="S508" s="64"/>
    </row>
    <row r="509" spans="1:20">
      <c r="A509" t="s">
        <v>1601</v>
      </c>
      <c r="B509" t="s">
        <v>1602</v>
      </c>
      <c r="D509" t="s">
        <v>51</v>
      </c>
      <c r="E509" s="64">
        <v>43101</v>
      </c>
      <c r="F509">
        <v>12</v>
      </c>
      <c r="G509">
        <v>13.64</v>
      </c>
      <c r="H509" t="s">
        <v>52</v>
      </c>
      <c r="S509" s="64"/>
      <c r="T509" s="64"/>
    </row>
    <row r="510" spans="1:20">
      <c r="A510" t="s">
        <v>2953</v>
      </c>
      <c r="B510" t="s">
        <v>2954</v>
      </c>
      <c r="D510" t="s">
        <v>51</v>
      </c>
      <c r="E510" s="64">
        <v>43831</v>
      </c>
      <c r="F510">
        <v>12</v>
      </c>
      <c r="G510">
        <v>13.64</v>
      </c>
      <c r="H510" t="s">
        <v>88</v>
      </c>
      <c r="S510" s="64"/>
      <c r="T510" s="64"/>
    </row>
    <row r="511" spans="1:20">
      <c r="A511" t="s">
        <v>1370</v>
      </c>
      <c r="B511" t="s">
        <v>1371</v>
      </c>
      <c r="D511" t="s">
        <v>51</v>
      </c>
      <c r="E511" s="64">
        <v>43997</v>
      </c>
      <c r="F511">
        <v>17</v>
      </c>
      <c r="G511">
        <v>20.48</v>
      </c>
      <c r="H511" t="s">
        <v>52</v>
      </c>
      <c r="S511" s="64"/>
      <c r="T511" s="64"/>
    </row>
    <row r="512" spans="1:20">
      <c r="A512" t="s">
        <v>1603</v>
      </c>
      <c r="B512" t="s">
        <v>1604</v>
      </c>
      <c r="D512" t="s">
        <v>51</v>
      </c>
      <c r="E512" s="64">
        <v>43997</v>
      </c>
      <c r="F512">
        <v>12</v>
      </c>
      <c r="G512">
        <v>13.64</v>
      </c>
      <c r="H512" t="s">
        <v>52</v>
      </c>
      <c r="S512" s="64"/>
      <c r="T512" s="64"/>
    </row>
    <row r="513" spans="1:20">
      <c r="A513" t="s">
        <v>1336</v>
      </c>
      <c r="B513" t="s">
        <v>1337</v>
      </c>
      <c r="D513" t="s">
        <v>51</v>
      </c>
      <c r="E513" s="64">
        <v>43831</v>
      </c>
      <c r="F513">
        <v>12</v>
      </c>
      <c r="G513">
        <v>13.64</v>
      </c>
      <c r="H513" t="s">
        <v>65</v>
      </c>
      <c r="S513" s="64"/>
      <c r="T513" s="64"/>
    </row>
    <row r="514" spans="1:20">
      <c r="A514" t="s">
        <v>234</v>
      </c>
      <c r="B514" t="s">
        <v>235</v>
      </c>
      <c r="D514" t="s">
        <v>51</v>
      </c>
      <c r="E514" s="64">
        <v>45108</v>
      </c>
      <c r="F514">
        <v>16</v>
      </c>
      <c r="G514">
        <v>19.05</v>
      </c>
      <c r="H514" t="s">
        <v>65</v>
      </c>
      <c r="S514" s="64"/>
    </row>
    <row r="515" spans="1:20">
      <c r="A515" t="s">
        <v>2955</v>
      </c>
      <c r="B515" t="s">
        <v>2956</v>
      </c>
      <c r="D515" t="s">
        <v>2726</v>
      </c>
      <c r="E515" s="64">
        <v>43282</v>
      </c>
      <c r="F515">
        <v>17</v>
      </c>
      <c r="G515">
        <v>20.48</v>
      </c>
      <c r="H515" t="s">
        <v>52</v>
      </c>
      <c r="S515" s="64"/>
      <c r="T515" s="64"/>
    </row>
    <row r="516" spans="1:20">
      <c r="A516" t="s">
        <v>2957</v>
      </c>
      <c r="B516" t="s">
        <v>2958</v>
      </c>
      <c r="D516" t="s">
        <v>2726</v>
      </c>
      <c r="E516" s="64">
        <v>43282</v>
      </c>
      <c r="F516">
        <v>17</v>
      </c>
      <c r="G516">
        <v>20.84</v>
      </c>
      <c r="H516" t="s">
        <v>52</v>
      </c>
      <c r="S516" s="64"/>
    </row>
    <row r="517" spans="1:20">
      <c r="A517" t="s">
        <v>298</v>
      </c>
      <c r="B517" t="s">
        <v>299</v>
      </c>
      <c r="D517" t="s">
        <v>51</v>
      </c>
      <c r="E517" s="64">
        <v>44053</v>
      </c>
      <c r="F517">
        <v>12</v>
      </c>
      <c r="G517">
        <v>13.64</v>
      </c>
      <c r="H517" t="s">
        <v>52</v>
      </c>
      <c r="S517" s="64"/>
    </row>
    <row r="518" spans="1:20">
      <c r="A518" t="s">
        <v>1981</v>
      </c>
      <c r="B518" t="s">
        <v>1982</v>
      </c>
      <c r="D518" t="s">
        <v>51</v>
      </c>
      <c r="E518" s="64">
        <v>42917</v>
      </c>
      <c r="F518">
        <v>0</v>
      </c>
      <c r="G518">
        <v>0</v>
      </c>
      <c r="H518" t="s">
        <v>52</v>
      </c>
      <c r="S518" s="64"/>
      <c r="T518" s="64"/>
    </row>
    <row r="519" spans="1:20">
      <c r="A519" t="s">
        <v>2959</v>
      </c>
      <c r="B519" t="s">
        <v>2960</v>
      </c>
      <c r="D519" t="s">
        <v>2726</v>
      </c>
      <c r="E519" s="64">
        <v>41821</v>
      </c>
      <c r="F519">
        <v>12</v>
      </c>
      <c r="G519">
        <v>13.64</v>
      </c>
      <c r="H519" t="s">
        <v>97</v>
      </c>
      <c r="S519" s="64"/>
    </row>
    <row r="520" spans="1:20">
      <c r="A520" t="s">
        <v>95</v>
      </c>
      <c r="B520" t="s">
        <v>96</v>
      </c>
      <c r="D520" t="s">
        <v>51</v>
      </c>
      <c r="E520" s="64">
        <v>44197</v>
      </c>
      <c r="F520">
        <v>25</v>
      </c>
      <c r="G520">
        <v>33.33</v>
      </c>
      <c r="H520" t="s">
        <v>97</v>
      </c>
      <c r="S520" s="64"/>
    </row>
    <row r="521" spans="1:20">
      <c r="A521" t="s">
        <v>1432</v>
      </c>
      <c r="B521" t="s">
        <v>1433</v>
      </c>
      <c r="D521" t="s">
        <v>51</v>
      </c>
      <c r="E521" s="64">
        <v>42917</v>
      </c>
      <c r="F521">
        <v>10</v>
      </c>
      <c r="G521">
        <v>11.11</v>
      </c>
      <c r="H521" t="s">
        <v>52</v>
      </c>
      <c r="S521" s="64"/>
    </row>
    <row r="522" spans="1:20">
      <c r="A522" t="s">
        <v>98</v>
      </c>
      <c r="B522" t="s">
        <v>99</v>
      </c>
      <c r="D522" t="s">
        <v>51</v>
      </c>
      <c r="E522" s="64">
        <v>44197</v>
      </c>
      <c r="F522">
        <v>25</v>
      </c>
      <c r="G522">
        <v>33.33</v>
      </c>
      <c r="H522" t="s">
        <v>97</v>
      </c>
      <c r="S522" s="64"/>
      <c r="T522" s="64"/>
    </row>
    <row r="523" spans="1:20">
      <c r="A523" t="s">
        <v>176</v>
      </c>
      <c r="B523" t="s">
        <v>177</v>
      </c>
      <c r="D523" t="s">
        <v>51</v>
      </c>
      <c r="E523" s="64">
        <v>43009</v>
      </c>
      <c r="F523">
        <v>12</v>
      </c>
      <c r="G523">
        <v>13.64</v>
      </c>
      <c r="H523" t="s">
        <v>52</v>
      </c>
      <c r="S523" s="64"/>
    </row>
    <row r="524" spans="1:20">
      <c r="A524" t="s">
        <v>2961</v>
      </c>
      <c r="B524" t="s">
        <v>2962</v>
      </c>
      <c r="D524" t="s">
        <v>51</v>
      </c>
      <c r="E524" s="64">
        <v>43831</v>
      </c>
      <c r="F524">
        <v>12</v>
      </c>
      <c r="G524">
        <v>13.64</v>
      </c>
      <c r="H524" t="s">
        <v>88</v>
      </c>
      <c r="S524" s="64"/>
    </row>
    <row r="525" spans="1:20">
      <c r="A525" t="s">
        <v>993</v>
      </c>
      <c r="B525" t="s">
        <v>994</v>
      </c>
      <c r="D525" t="s">
        <v>51</v>
      </c>
      <c r="E525" s="64">
        <v>42917</v>
      </c>
      <c r="F525">
        <v>12</v>
      </c>
      <c r="G525">
        <v>13.64</v>
      </c>
      <c r="H525" t="s">
        <v>65</v>
      </c>
      <c r="S525" s="64"/>
      <c r="T525" s="64"/>
    </row>
    <row r="526" spans="1:20">
      <c r="A526" t="s">
        <v>2963</v>
      </c>
      <c r="B526" t="s">
        <v>2964</v>
      </c>
      <c r="D526" t="s">
        <v>51</v>
      </c>
      <c r="E526" s="64">
        <v>43831</v>
      </c>
      <c r="F526">
        <v>12</v>
      </c>
      <c r="G526">
        <v>13.64</v>
      </c>
      <c r="H526" t="s">
        <v>88</v>
      </c>
      <c r="S526" s="64"/>
    </row>
    <row r="527" spans="1:20">
      <c r="A527" t="s">
        <v>2965</v>
      </c>
      <c r="B527" t="s">
        <v>2966</v>
      </c>
      <c r="D527" t="s">
        <v>51</v>
      </c>
      <c r="E527" s="64">
        <v>43831</v>
      </c>
      <c r="F527">
        <v>12</v>
      </c>
      <c r="G527">
        <v>13.64</v>
      </c>
      <c r="H527" t="s">
        <v>88</v>
      </c>
      <c r="S527" s="64"/>
    </row>
    <row r="528" spans="1:20">
      <c r="A528" t="s">
        <v>995</v>
      </c>
      <c r="B528" t="s">
        <v>996</v>
      </c>
      <c r="D528" t="s">
        <v>51</v>
      </c>
      <c r="E528" s="64">
        <v>42917</v>
      </c>
      <c r="F528">
        <v>12</v>
      </c>
      <c r="G528">
        <v>13.64</v>
      </c>
      <c r="H528" t="s">
        <v>52</v>
      </c>
      <c r="S528" s="64"/>
      <c r="T528" s="64"/>
    </row>
    <row r="529" spans="1:20">
      <c r="A529" t="s">
        <v>2967</v>
      </c>
      <c r="B529" t="s">
        <v>2968</v>
      </c>
      <c r="D529" t="s">
        <v>51</v>
      </c>
      <c r="E529" s="64">
        <v>43831</v>
      </c>
      <c r="F529">
        <v>12</v>
      </c>
      <c r="G529">
        <v>13.64</v>
      </c>
      <c r="H529" t="s">
        <v>88</v>
      </c>
      <c r="S529" s="64"/>
      <c r="T529" s="64"/>
    </row>
    <row r="530" spans="1:20">
      <c r="A530" t="s">
        <v>997</v>
      </c>
      <c r="B530" t="s">
        <v>998</v>
      </c>
      <c r="D530" t="s">
        <v>51</v>
      </c>
      <c r="E530" s="64">
        <v>42917</v>
      </c>
      <c r="F530">
        <v>10</v>
      </c>
      <c r="G530">
        <v>11.11</v>
      </c>
      <c r="H530" t="s">
        <v>52</v>
      </c>
      <c r="S530" s="64"/>
      <c r="T530" s="64"/>
    </row>
    <row r="531" spans="1:20">
      <c r="A531" t="s">
        <v>442</v>
      </c>
      <c r="B531" t="s">
        <v>443</v>
      </c>
      <c r="D531" t="s">
        <v>51</v>
      </c>
      <c r="E531" s="64">
        <v>45474</v>
      </c>
      <c r="F531">
        <v>14</v>
      </c>
      <c r="G531">
        <v>16.28</v>
      </c>
      <c r="H531" t="s">
        <v>52</v>
      </c>
      <c r="S531" s="64"/>
    </row>
    <row r="532" spans="1:20">
      <c r="A532" t="s">
        <v>2969</v>
      </c>
      <c r="B532" t="s">
        <v>2970</v>
      </c>
      <c r="D532" t="s">
        <v>51</v>
      </c>
      <c r="E532" s="64">
        <v>43831</v>
      </c>
      <c r="F532">
        <v>12</v>
      </c>
      <c r="G532">
        <v>13.64</v>
      </c>
      <c r="H532" t="s">
        <v>88</v>
      </c>
      <c r="S532" s="64"/>
      <c r="T532" s="64"/>
    </row>
    <row r="533" spans="1:20">
      <c r="A533" t="s">
        <v>1983</v>
      </c>
      <c r="B533" t="s">
        <v>1984</v>
      </c>
      <c r="D533" t="s">
        <v>51</v>
      </c>
      <c r="E533" s="64">
        <v>43009</v>
      </c>
      <c r="F533">
        <v>12</v>
      </c>
      <c r="G533">
        <v>13.64</v>
      </c>
      <c r="H533" t="s">
        <v>52</v>
      </c>
      <c r="S533" s="64"/>
      <c r="T533" s="64"/>
    </row>
    <row r="534" spans="1:20">
      <c r="A534" t="s">
        <v>1314</v>
      </c>
      <c r="B534" t="s">
        <v>1315</v>
      </c>
      <c r="D534" t="s">
        <v>51</v>
      </c>
      <c r="E534" s="64">
        <v>42552</v>
      </c>
      <c r="F534">
        <v>10</v>
      </c>
      <c r="G534">
        <v>11.11</v>
      </c>
      <c r="H534" t="s">
        <v>52</v>
      </c>
      <c r="S534" s="64"/>
      <c r="T534" s="64"/>
    </row>
    <row r="535" spans="1:20">
      <c r="A535" t="s">
        <v>1985</v>
      </c>
      <c r="B535" t="s">
        <v>1313</v>
      </c>
      <c r="D535" t="s">
        <v>51</v>
      </c>
      <c r="E535" s="64">
        <v>44076</v>
      </c>
      <c r="F535">
        <v>0</v>
      </c>
      <c r="G535">
        <v>0</v>
      </c>
      <c r="H535" t="s">
        <v>52</v>
      </c>
      <c r="S535" s="64"/>
    </row>
    <row r="536" spans="1:20">
      <c r="A536" t="s">
        <v>2971</v>
      </c>
      <c r="B536" t="s">
        <v>2972</v>
      </c>
      <c r="D536" t="s">
        <v>51</v>
      </c>
      <c r="E536" s="64">
        <v>43831</v>
      </c>
      <c r="F536">
        <v>12</v>
      </c>
      <c r="G536">
        <v>13.64</v>
      </c>
      <c r="H536" t="s">
        <v>88</v>
      </c>
      <c r="S536" s="64"/>
    </row>
    <row r="537" spans="1:20">
      <c r="A537" t="s">
        <v>999</v>
      </c>
      <c r="B537" t="s">
        <v>1000</v>
      </c>
      <c r="D537" t="s">
        <v>51</v>
      </c>
      <c r="E537" s="64">
        <v>43101</v>
      </c>
      <c r="F537">
        <v>12</v>
      </c>
      <c r="G537">
        <v>13.64</v>
      </c>
      <c r="H537" t="s">
        <v>52</v>
      </c>
      <c r="S537" s="64"/>
      <c r="T537" s="64"/>
    </row>
    <row r="538" spans="1:20">
      <c r="A538" t="s">
        <v>1001</v>
      </c>
      <c r="B538" t="s">
        <v>1002</v>
      </c>
      <c r="D538" t="s">
        <v>51</v>
      </c>
      <c r="E538" s="64">
        <v>43374</v>
      </c>
      <c r="F538">
        <v>12</v>
      </c>
      <c r="G538">
        <v>13.64</v>
      </c>
      <c r="H538" t="s">
        <v>52</v>
      </c>
      <c r="S538" s="64"/>
    </row>
    <row r="539" spans="1:20">
      <c r="A539" t="s">
        <v>1003</v>
      </c>
      <c r="B539" t="s">
        <v>1004</v>
      </c>
      <c r="D539" t="s">
        <v>51</v>
      </c>
      <c r="E539" s="64">
        <v>42917</v>
      </c>
      <c r="F539">
        <v>10</v>
      </c>
      <c r="G539">
        <v>11.11</v>
      </c>
      <c r="H539" t="s">
        <v>52</v>
      </c>
      <c r="S539" s="64"/>
      <c r="T539" s="64"/>
    </row>
    <row r="540" spans="1:20">
      <c r="A540" t="s">
        <v>2973</v>
      </c>
      <c r="B540" t="s">
        <v>2974</v>
      </c>
      <c r="D540" t="s">
        <v>51</v>
      </c>
      <c r="E540" s="64">
        <v>43831</v>
      </c>
      <c r="F540">
        <v>12</v>
      </c>
      <c r="G540">
        <v>13.64</v>
      </c>
      <c r="H540" t="s">
        <v>88</v>
      </c>
      <c r="S540" s="64"/>
    </row>
    <row r="541" spans="1:20">
      <c r="A541" t="s">
        <v>1005</v>
      </c>
      <c r="B541" t="s">
        <v>1006</v>
      </c>
      <c r="D541" t="s">
        <v>51</v>
      </c>
      <c r="E541" s="64">
        <v>43282</v>
      </c>
      <c r="F541">
        <v>12</v>
      </c>
      <c r="G541">
        <v>13.64</v>
      </c>
      <c r="H541" t="s">
        <v>52</v>
      </c>
      <c r="S541" s="64"/>
    </row>
    <row r="542" spans="1:20">
      <c r="A542" t="s">
        <v>2975</v>
      </c>
      <c r="B542" t="s">
        <v>2976</v>
      </c>
      <c r="D542" t="s">
        <v>51</v>
      </c>
      <c r="E542" s="64">
        <v>43831</v>
      </c>
      <c r="F542">
        <v>12</v>
      </c>
      <c r="G542">
        <v>13.64</v>
      </c>
      <c r="H542" t="s">
        <v>88</v>
      </c>
      <c r="S542" s="64"/>
      <c r="T542" s="64"/>
    </row>
    <row r="543" spans="1:20">
      <c r="A543" t="s">
        <v>1986</v>
      </c>
      <c r="B543" t="s">
        <v>1987</v>
      </c>
      <c r="D543" t="s">
        <v>51</v>
      </c>
      <c r="E543" s="64">
        <v>43395</v>
      </c>
      <c r="F543">
        <v>0</v>
      </c>
      <c r="G543">
        <v>0</v>
      </c>
      <c r="H543" t="s">
        <v>52</v>
      </c>
      <c r="S543" s="64"/>
      <c r="T543" s="64"/>
    </row>
    <row r="544" spans="1:20">
      <c r="A544" t="s">
        <v>345</v>
      </c>
      <c r="B544" t="s">
        <v>346</v>
      </c>
      <c r="D544" t="s">
        <v>51</v>
      </c>
      <c r="E544" s="64">
        <v>43101</v>
      </c>
      <c r="F544">
        <v>12</v>
      </c>
      <c r="G544">
        <v>13.64</v>
      </c>
      <c r="H544" t="s">
        <v>52</v>
      </c>
      <c r="S544" s="64"/>
    </row>
    <row r="545" spans="1:20">
      <c r="A545" t="s">
        <v>1605</v>
      </c>
      <c r="B545" t="s">
        <v>1606</v>
      </c>
      <c r="D545" t="s">
        <v>51</v>
      </c>
      <c r="E545" s="64">
        <v>43647</v>
      </c>
      <c r="F545">
        <v>12</v>
      </c>
      <c r="G545">
        <v>13.64</v>
      </c>
      <c r="H545" t="s">
        <v>52</v>
      </c>
      <c r="S545" s="64"/>
    </row>
    <row r="546" spans="1:20">
      <c r="A546" t="s">
        <v>1607</v>
      </c>
      <c r="B546" t="s">
        <v>1608</v>
      </c>
      <c r="D546" t="s">
        <v>51</v>
      </c>
      <c r="E546" s="64">
        <v>42917</v>
      </c>
      <c r="F546">
        <v>10</v>
      </c>
      <c r="G546">
        <v>11.11</v>
      </c>
      <c r="H546" t="s">
        <v>52</v>
      </c>
      <c r="S546" s="64"/>
      <c r="T546" s="64"/>
    </row>
    <row r="547" spans="1:20">
      <c r="A547" t="s">
        <v>2977</v>
      </c>
      <c r="B547" t="s">
        <v>2978</v>
      </c>
      <c r="D547" t="s">
        <v>2726</v>
      </c>
      <c r="E547" s="64">
        <v>42917</v>
      </c>
      <c r="F547">
        <v>10</v>
      </c>
      <c r="G547">
        <v>11.11</v>
      </c>
      <c r="H547" t="s">
        <v>52</v>
      </c>
      <c r="S547" s="64"/>
    </row>
    <row r="548" spans="1:20">
      <c r="A548" t="s">
        <v>2979</v>
      </c>
      <c r="B548" t="s">
        <v>2980</v>
      </c>
      <c r="D548" t="s">
        <v>51</v>
      </c>
      <c r="E548" s="64">
        <v>43831</v>
      </c>
      <c r="F548">
        <v>12</v>
      </c>
      <c r="G548">
        <v>13.64</v>
      </c>
      <c r="H548" t="s">
        <v>88</v>
      </c>
      <c r="S548" s="64"/>
    </row>
    <row r="549" spans="1:20">
      <c r="A549" t="s">
        <v>444</v>
      </c>
      <c r="B549" t="s">
        <v>445</v>
      </c>
      <c r="D549" t="s">
        <v>51</v>
      </c>
      <c r="E549" s="64">
        <v>43191</v>
      </c>
      <c r="F549">
        <v>12</v>
      </c>
      <c r="G549">
        <v>13.64</v>
      </c>
      <c r="H549" t="s">
        <v>52</v>
      </c>
      <c r="S549" s="64"/>
    </row>
    <row r="550" spans="1:20">
      <c r="A550" t="s">
        <v>1007</v>
      </c>
      <c r="B550" t="s">
        <v>1008</v>
      </c>
      <c r="D550" t="s">
        <v>51</v>
      </c>
      <c r="E550" s="64">
        <v>43101</v>
      </c>
      <c r="F550">
        <v>12</v>
      </c>
      <c r="G550">
        <v>13.64</v>
      </c>
      <c r="H550" t="s">
        <v>52</v>
      </c>
      <c r="S550" s="64"/>
    </row>
    <row r="551" spans="1:20">
      <c r="A551" t="s">
        <v>1609</v>
      </c>
      <c r="B551" t="s">
        <v>1610</v>
      </c>
      <c r="D551" t="s">
        <v>51</v>
      </c>
      <c r="E551" s="64">
        <v>43151</v>
      </c>
      <c r="F551">
        <v>12</v>
      </c>
      <c r="G551">
        <v>13.64</v>
      </c>
      <c r="H551" t="s">
        <v>52</v>
      </c>
      <c r="S551" s="64"/>
    </row>
    <row r="552" spans="1:20">
      <c r="A552" t="s">
        <v>53</v>
      </c>
      <c r="B552" t="s">
        <v>54</v>
      </c>
      <c r="D552" t="s">
        <v>51</v>
      </c>
      <c r="E552" s="64">
        <v>43395</v>
      </c>
      <c r="F552">
        <v>12</v>
      </c>
      <c r="G552">
        <v>13.64</v>
      </c>
      <c r="H552" t="s">
        <v>52</v>
      </c>
      <c r="S552" s="64"/>
    </row>
    <row r="553" spans="1:20">
      <c r="A553" t="s">
        <v>1330</v>
      </c>
      <c r="B553" t="s">
        <v>1331</v>
      </c>
      <c r="D553" t="s">
        <v>51</v>
      </c>
      <c r="E553" s="64">
        <v>45108</v>
      </c>
      <c r="F553">
        <v>18</v>
      </c>
      <c r="G553">
        <v>21.95</v>
      </c>
      <c r="H553" t="s">
        <v>52</v>
      </c>
      <c r="S553" s="64"/>
    </row>
    <row r="554" spans="1:20">
      <c r="A554" t="s">
        <v>2981</v>
      </c>
      <c r="B554" t="s">
        <v>2982</v>
      </c>
      <c r="D554" t="s">
        <v>51</v>
      </c>
      <c r="E554" s="64">
        <v>43831</v>
      </c>
      <c r="F554">
        <v>12</v>
      </c>
      <c r="G554">
        <v>13.64</v>
      </c>
      <c r="H554" t="s">
        <v>88</v>
      </c>
      <c r="S554" s="64"/>
    </row>
    <row r="555" spans="1:20">
      <c r="A555" t="s">
        <v>2983</v>
      </c>
      <c r="B555" t="s">
        <v>2984</v>
      </c>
      <c r="D555" t="s">
        <v>2726</v>
      </c>
      <c r="E555" s="64">
        <v>43466</v>
      </c>
      <c r="F555">
        <v>17</v>
      </c>
      <c r="G555">
        <v>20.48</v>
      </c>
      <c r="H555" t="s">
        <v>52</v>
      </c>
      <c r="S555" s="64"/>
      <c r="T555" s="64"/>
    </row>
    <row r="556" spans="1:20">
      <c r="A556" t="s">
        <v>1611</v>
      </c>
      <c r="B556" t="s">
        <v>1612</v>
      </c>
      <c r="D556" t="s">
        <v>51</v>
      </c>
      <c r="E556" s="64">
        <v>44060</v>
      </c>
      <c r="F556">
        <v>15</v>
      </c>
      <c r="G556">
        <v>17.649999999999999</v>
      </c>
      <c r="H556" t="s">
        <v>52</v>
      </c>
      <c r="S556" s="64"/>
    </row>
    <row r="557" spans="1:20">
      <c r="A557" t="s">
        <v>2985</v>
      </c>
      <c r="B557" t="s">
        <v>2986</v>
      </c>
      <c r="D557" t="s">
        <v>2726</v>
      </c>
      <c r="E557" s="64">
        <v>42370</v>
      </c>
      <c r="F557">
        <v>17</v>
      </c>
      <c r="G557">
        <v>20.48</v>
      </c>
      <c r="H557" t="s">
        <v>52</v>
      </c>
      <c r="S557" s="64"/>
    </row>
    <row r="558" spans="1:20">
      <c r="A558" t="s">
        <v>2987</v>
      </c>
      <c r="B558" t="s">
        <v>2988</v>
      </c>
      <c r="D558" t="s">
        <v>2726</v>
      </c>
      <c r="E558" s="64">
        <v>42370</v>
      </c>
      <c r="F558">
        <v>17</v>
      </c>
      <c r="G558">
        <v>20.48</v>
      </c>
      <c r="H558" t="s">
        <v>52</v>
      </c>
      <c r="S558" s="64"/>
    </row>
    <row r="559" spans="1:20">
      <c r="A559" t="s">
        <v>2989</v>
      </c>
      <c r="B559" t="s">
        <v>2990</v>
      </c>
      <c r="D559" t="s">
        <v>51</v>
      </c>
      <c r="E559" s="64">
        <v>43831</v>
      </c>
      <c r="F559">
        <v>12</v>
      </c>
      <c r="G559">
        <v>13.64</v>
      </c>
      <c r="H559" t="s">
        <v>88</v>
      </c>
      <c r="S559" s="64"/>
    </row>
    <row r="560" spans="1:20">
      <c r="A560" t="s">
        <v>1009</v>
      </c>
      <c r="B560" t="s">
        <v>1010</v>
      </c>
      <c r="D560" t="s">
        <v>51</v>
      </c>
      <c r="E560" s="64">
        <v>42917</v>
      </c>
      <c r="F560">
        <v>12</v>
      </c>
      <c r="G560">
        <v>13.64</v>
      </c>
      <c r="H560" t="s">
        <v>52</v>
      </c>
      <c r="S560" s="64"/>
    </row>
    <row r="561" spans="1:20">
      <c r="A561" t="s">
        <v>143</v>
      </c>
      <c r="B561" t="s">
        <v>144</v>
      </c>
      <c r="D561" t="s">
        <v>51</v>
      </c>
      <c r="E561" s="64">
        <v>42917</v>
      </c>
      <c r="F561">
        <v>12</v>
      </c>
      <c r="G561">
        <v>13.64</v>
      </c>
      <c r="H561" t="s">
        <v>52</v>
      </c>
      <c r="S561" s="64"/>
      <c r="T561" s="64"/>
    </row>
    <row r="562" spans="1:20">
      <c r="A562" t="s">
        <v>1613</v>
      </c>
      <c r="B562" t="s">
        <v>1614</v>
      </c>
      <c r="D562" t="s">
        <v>51</v>
      </c>
      <c r="E562" s="64">
        <v>43374</v>
      </c>
      <c r="F562">
        <v>10</v>
      </c>
      <c r="G562">
        <v>11.11</v>
      </c>
      <c r="H562" t="s">
        <v>52</v>
      </c>
      <c r="S562" s="64"/>
    </row>
    <row r="563" spans="1:20">
      <c r="A563" t="s">
        <v>145</v>
      </c>
      <c r="B563" t="s">
        <v>146</v>
      </c>
      <c r="D563" t="s">
        <v>51</v>
      </c>
      <c r="E563" s="64">
        <v>42917</v>
      </c>
      <c r="F563">
        <v>10</v>
      </c>
      <c r="G563">
        <v>11.11</v>
      </c>
      <c r="H563" t="s">
        <v>52</v>
      </c>
      <c r="S563" s="64"/>
      <c r="T563" s="64"/>
    </row>
    <row r="564" spans="1:20">
      <c r="A564" t="s">
        <v>448</v>
      </c>
      <c r="B564" t="s">
        <v>1404</v>
      </c>
      <c r="D564" t="s">
        <v>51</v>
      </c>
      <c r="E564" s="64">
        <v>46023</v>
      </c>
      <c r="F564">
        <v>25</v>
      </c>
      <c r="G564">
        <v>33.33</v>
      </c>
      <c r="H564" t="s">
        <v>52</v>
      </c>
      <c r="S564" s="64"/>
      <c r="T564" s="64"/>
    </row>
    <row r="565" spans="1:20">
      <c r="A565" t="s">
        <v>446</v>
      </c>
      <c r="B565" t="s">
        <v>447</v>
      </c>
      <c r="D565" t="s">
        <v>51</v>
      </c>
      <c r="E565" s="64">
        <v>43101</v>
      </c>
      <c r="F565">
        <v>10</v>
      </c>
      <c r="G565">
        <v>11.11</v>
      </c>
      <c r="H565" t="s">
        <v>52</v>
      </c>
      <c r="S565" s="64"/>
      <c r="T565" s="64"/>
    </row>
    <row r="566" spans="1:20">
      <c r="A566" t="s">
        <v>1615</v>
      </c>
      <c r="B566" t="s">
        <v>1616</v>
      </c>
      <c r="D566" t="s">
        <v>51</v>
      </c>
      <c r="E566" s="64">
        <v>43553</v>
      </c>
      <c r="F566">
        <v>18</v>
      </c>
      <c r="G566">
        <v>21.95</v>
      </c>
      <c r="H566" t="s">
        <v>52</v>
      </c>
      <c r="S566" s="64"/>
    </row>
    <row r="567" spans="1:20">
      <c r="A567" t="s">
        <v>581</v>
      </c>
      <c r="B567" t="s">
        <v>582</v>
      </c>
      <c r="D567" t="s">
        <v>51</v>
      </c>
      <c r="E567" s="64">
        <v>43101</v>
      </c>
      <c r="F567">
        <v>10</v>
      </c>
      <c r="G567">
        <v>11.11</v>
      </c>
      <c r="H567" t="s">
        <v>52</v>
      </c>
      <c r="S567" s="64"/>
    </row>
    <row r="568" spans="1:20">
      <c r="A568" t="s">
        <v>2991</v>
      </c>
      <c r="B568" t="s">
        <v>2992</v>
      </c>
      <c r="D568" t="s">
        <v>2726</v>
      </c>
      <c r="E568" s="64">
        <v>43647</v>
      </c>
      <c r="F568">
        <v>20</v>
      </c>
      <c r="G568">
        <v>25</v>
      </c>
      <c r="H568" t="s">
        <v>52</v>
      </c>
      <c r="S568" s="64"/>
      <c r="T568" s="64"/>
    </row>
    <row r="569" spans="1:20">
      <c r="A569" t="s">
        <v>1617</v>
      </c>
      <c r="B569" t="s">
        <v>1618</v>
      </c>
      <c r="D569" t="s">
        <v>51</v>
      </c>
      <c r="E569" s="64">
        <v>43739</v>
      </c>
      <c r="F569">
        <v>16</v>
      </c>
      <c r="G569">
        <v>19.05</v>
      </c>
      <c r="H569" t="s">
        <v>52</v>
      </c>
      <c r="S569" s="64"/>
      <c r="T569" s="64"/>
    </row>
    <row r="570" spans="1:20">
      <c r="A570" t="s">
        <v>1619</v>
      </c>
      <c r="B570" t="s">
        <v>1620</v>
      </c>
      <c r="D570" t="s">
        <v>51</v>
      </c>
      <c r="E570" s="64">
        <v>44105</v>
      </c>
      <c r="F570">
        <v>20</v>
      </c>
      <c r="G570">
        <v>25</v>
      </c>
      <c r="H570" t="s">
        <v>52</v>
      </c>
      <c r="S570" s="64"/>
    </row>
    <row r="571" spans="1:20">
      <c r="A571" t="s">
        <v>1621</v>
      </c>
      <c r="B571" t="s">
        <v>1622</v>
      </c>
      <c r="D571" t="s">
        <v>51</v>
      </c>
      <c r="E571" s="64">
        <v>45108</v>
      </c>
      <c r="F571">
        <v>16</v>
      </c>
      <c r="G571">
        <v>19.05</v>
      </c>
      <c r="H571" t="s">
        <v>52</v>
      </c>
      <c r="S571" s="64"/>
    </row>
    <row r="572" spans="1:20">
      <c r="A572" t="s">
        <v>2993</v>
      </c>
      <c r="B572" t="s">
        <v>2994</v>
      </c>
      <c r="D572" t="s">
        <v>2726</v>
      </c>
      <c r="E572" s="64">
        <v>43647</v>
      </c>
      <c r="F572">
        <v>20</v>
      </c>
      <c r="G572">
        <v>25</v>
      </c>
      <c r="H572" t="s">
        <v>52</v>
      </c>
      <c r="S572" s="64"/>
    </row>
    <row r="573" spans="1:20">
      <c r="A573" t="s">
        <v>2995</v>
      </c>
      <c r="B573" t="s">
        <v>2996</v>
      </c>
      <c r="D573" t="s">
        <v>2726</v>
      </c>
      <c r="E573" s="64">
        <v>43647</v>
      </c>
      <c r="F573">
        <v>20</v>
      </c>
      <c r="G573">
        <v>25</v>
      </c>
      <c r="H573" t="s">
        <v>52</v>
      </c>
      <c r="S573" s="64"/>
    </row>
    <row r="574" spans="1:20">
      <c r="A574" t="s">
        <v>449</v>
      </c>
      <c r="B574" t="s">
        <v>450</v>
      </c>
      <c r="D574" t="s">
        <v>51</v>
      </c>
      <c r="E574" s="64">
        <v>42979</v>
      </c>
      <c r="F574">
        <v>12</v>
      </c>
      <c r="G574">
        <v>13.64</v>
      </c>
      <c r="H574" t="s">
        <v>52</v>
      </c>
      <c r="S574" s="64"/>
    </row>
    <row r="575" spans="1:20">
      <c r="A575" t="s">
        <v>451</v>
      </c>
      <c r="B575" t="s">
        <v>452</v>
      </c>
      <c r="D575" t="s">
        <v>51</v>
      </c>
      <c r="E575" s="64">
        <v>42917</v>
      </c>
      <c r="F575">
        <v>10</v>
      </c>
      <c r="G575">
        <v>11.11</v>
      </c>
      <c r="H575" t="s">
        <v>52</v>
      </c>
      <c r="S575" s="64"/>
    </row>
    <row r="576" spans="1:20">
      <c r="A576" t="s">
        <v>2176</v>
      </c>
      <c r="B576" t="s">
        <v>2177</v>
      </c>
      <c r="D576" t="s">
        <v>51</v>
      </c>
      <c r="E576" s="64">
        <v>45444</v>
      </c>
      <c r="F576">
        <v>12</v>
      </c>
      <c r="G576">
        <v>13.64</v>
      </c>
      <c r="H576" t="s">
        <v>52</v>
      </c>
      <c r="S576" s="64"/>
    </row>
    <row r="577" spans="1:20">
      <c r="A577" t="s">
        <v>1446</v>
      </c>
      <c r="B577" t="s">
        <v>1447</v>
      </c>
      <c r="D577" t="s">
        <v>51</v>
      </c>
      <c r="E577" s="64">
        <v>42917</v>
      </c>
      <c r="F577">
        <v>10</v>
      </c>
      <c r="G577">
        <v>11.11</v>
      </c>
      <c r="H577" t="s">
        <v>52</v>
      </c>
      <c r="S577" s="64"/>
    </row>
    <row r="578" spans="1:20">
      <c r="A578" t="s">
        <v>682</v>
      </c>
      <c r="B578" t="s">
        <v>683</v>
      </c>
      <c r="D578" t="s">
        <v>51</v>
      </c>
      <c r="E578" s="64">
        <v>43101</v>
      </c>
      <c r="F578">
        <v>12</v>
      </c>
      <c r="G578">
        <v>13.64</v>
      </c>
      <c r="H578" t="s">
        <v>52</v>
      </c>
      <c r="S578" s="64"/>
    </row>
    <row r="579" spans="1:20">
      <c r="A579" t="s">
        <v>453</v>
      </c>
      <c r="B579" t="s">
        <v>454</v>
      </c>
      <c r="D579" t="s">
        <v>51</v>
      </c>
      <c r="E579" s="64">
        <v>42917</v>
      </c>
      <c r="F579">
        <v>12</v>
      </c>
      <c r="G579">
        <v>13.64</v>
      </c>
      <c r="H579" t="s">
        <v>52</v>
      </c>
      <c r="S579" s="64"/>
    </row>
    <row r="580" spans="1:20">
      <c r="A580" t="s">
        <v>365</v>
      </c>
      <c r="B580" t="s">
        <v>366</v>
      </c>
      <c r="D580" t="s">
        <v>51</v>
      </c>
      <c r="E580" s="64">
        <v>42917</v>
      </c>
      <c r="F580">
        <v>12</v>
      </c>
      <c r="G580">
        <v>13.64</v>
      </c>
      <c r="H580" t="s">
        <v>52</v>
      </c>
      <c r="S580" s="64"/>
    </row>
    <row r="581" spans="1:20">
      <c r="A581" t="s">
        <v>2997</v>
      </c>
      <c r="B581" t="s">
        <v>2998</v>
      </c>
      <c r="D581" t="s">
        <v>51</v>
      </c>
      <c r="E581" s="64">
        <v>43831</v>
      </c>
      <c r="F581">
        <v>12</v>
      </c>
      <c r="G581">
        <v>13.64</v>
      </c>
      <c r="H581" t="s">
        <v>88</v>
      </c>
      <c r="S581" s="64"/>
    </row>
    <row r="582" spans="1:20">
      <c r="A582" t="s">
        <v>1623</v>
      </c>
      <c r="B582" t="s">
        <v>1624</v>
      </c>
      <c r="D582" t="s">
        <v>51</v>
      </c>
      <c r="E582" s="64">
        <v>43374</v>
      </c>
      <c r="F582">
        <v>14</v>
      </c>
      <c r="G582">
        <v>16.28</v>
      </c>
      <c r="H582" t="s">
        <v>52</v>
      </c>
      <c r="S582" s="64"/>
      <c r="T582" s="64"/>
    </row>
    <row r="583" spans="1:20">
      <c r="A583" t="s">
        <v>347</v>
      </c>
      <c r="B583" t="s">
        <v>348</v>
      </c>
      <c r="D583" t="s">
        <v>51</v>
      </c>
      <c r="E583" s="64">
        <v>42917</v>
      </c>
      <c r="F583">
        <v>10</v>
      </c>
      <c r="G583">
        <v>11.11</v>
      </c>
      <c r="H583" t="s">
        <v>52</v>
      </c>
      <c r="S583" s="64"/>
      <c r="T583" s="64"/>
    </row>
    <row r="584" spans="1:20">
      <c r="A584" t="s">
        <v>1625</v>
      </c>
      <c r="B584" t="s">
        <v>1626</v>
      </c>
      <c r="D584" t="s">
        <v>51</v>
      </c>
      <c r="E584" s="64">
        <v>43374</v>
      </c>
      <c r="F584">
        <v>10</v>
      </c>
      <c r="G584">
        <v>11.11</v>
      </c>
      <c r="H584" t="s">
        <v>52</v>
      </c>
      <c r="S584" s="64"/>
      <c r="T584" s="64"/>
    </row>
    <row r="585" spans="1:20">
      <c r="A585" t="s">
        <v>1011</v>
      </c>
      <c r="B585" t="s">
        <v>1012</v>
      </c>
      <c r="D585" t="s">
        <v>51</v>
      </c>
      <c r="E585" s="64">
        <v>42917</v>
      </c>
      <c r="F585">
        <v>12</v>
      </c>
      <c r="G585">
        <v>13.64</v>
      </c>
      <c r="H585" t="s">
        <v>151</v>
      </c>
      <c r="S585" s="64"/>
    </row>
    <row r="586" spans="1:20">
      <c r="A586" t="s">
        <v>455</v>
      </c>
      <c r="B586" t="s">
        <v>456</v>
      </c>
      <c r="D586" t="s">
        <v>51</v>
      </c>
      <c r="E586" s="64">
        <v>43101</v>
      </c>
      <c r="F586">
        <v>12</v>
      </c>
      <c r="G586">
        <v>13.64</v>
      </c>
      <c r="H586" t="s">
        <v>52</v>
      </c>
      <c r="S586" s="64"/>
    </row>
    <row r="587" spans="1:20">
      <c r="A587" t="s">
        <v>664</v>
      </c>
      <c r="B587" t="s">
        <v>665</v>
      </c>
      <c r="D587" t="s">
        <v>51</v>
      </c>
      <c r="E587" s="64">
        <v>45108</v>
      </c>
      <c r="F587">
        <v>15</v>
      </c>
      <c r="G587">
        <v>17.649999999999999</v>
      </c>
      <c r="H587" t="s">
        <v>52</v>
      </c>
      <c r="S587" s="64"/>
    </row>
    <row r="588" spans="1:20">
      <c r="A588" t="s">
        <v>1013</v>
      </c>
      <c r="B588" t="s">
        <v>1014</v>
      </c>
      <c r="D588" t="s">
        <v>51</v>
      </c>
      <c r="E588" s="64">
        <v>43009</v>
      </c>
      <c r="F588">
        <v>12</v>
      </c>
      <c r="G588">
        <v>13.64</v>
      </c>
      <c r="H588" t="s">
        <v>52</v>
      </c>
      <c r="S588" s="64"/>
    </row>
    <row r="589" spans="1:20">
      <c r="A589" t="s">
        <v>1627</v>
      </c>
      <c r="B589" t="s">
        <v>1628</v>
      </c>
      <c r="D589" t="s">
        <v>51</v>
      </c>
      <c r="E589" s="64">
        <v>43501</v>
      </c>
      <c r="F589">
        <v>10</v>
      </c>
      <c r="G589">
        <v>11.11</v>
      </c>
      <c r="H589" t="s">
        <v>52</v>
      </c>
      <c r="S589" s="64"/>
    </row>
    <row r="590" spans="1:20">
      <c r="A590" t="s">
        <v>1425</v>
      </c>
      <c r="B590" t="s">
        <v>1426</v>
      </c>
      <c r="D590" t="s">
        <v>51</v>
      </c>
      <c r="E590" s="64">
        <v>43831</v>
      </c>
      <c r="F590">
        <v>12</v>
      </c>
      <c r="G590">
        <v>13.64</v>
      </c>
      <c r="H590" t="s">
        <v>151</v>
      </c>
      <c r="S590" s="64"/>
    </row>
    <row r="591" spans="1:20">
      <c r="A591" t="s">
        <v>2999</v>
      </c>
      <c r="B591" t="s">
        <v>3000</v>
      </c>
      <c r="D591" t="s">
        <v>51</v>
      </c>
      <c r="E591" s="64">
        <v>43831</v>
      </c>
      <c r="F591">
        <v>12</v>
      </c>
      <c r="G591">
        <v>13.64</v>
      </c>
      <c r="H591" t="s">
        <v>88</v>
      </c>
      <c r="S591" s="64"/>
    </row>
    <row r="592" spans="1:20">
      <c r="A592" t="s">
        <v>1015</v>
      </c>
      <c r="B592" t="s">
        <v>1016</v>
      </c>
      <c r="D592" t="s">
        <v>51</v>
      </c>
      <c r="E592" s="64">
        <v>42917</v>
      </c>
      <c r="F592">
        <v>10</v>
      </c>
      <c r="G592">
        <v>11.11</v>
      </c>
      <c r="H592" t="s">
        <v>52</v>
      </c>
      <c r="S592" s="64"/>
    </row>
    <row r="593" spans="1:20">
      <c r="A593" t="s">
        <v>1017</v>
      </c>
      <c r="B593" t="s">
        <v>1018</v>
      </c>
      <c r="D593" t="s">
        <v>51</v>
      </c>
      <c r="E593" s="64">
        <v>44743</v>
      </c>
      <c r="F593">
        <v>12</v>
      </c>
      <c r="G593">
        <v>13.64</v>
      </c>
      <c r="H593" t="s">
        <v>151</v>
      </c>
      <c r="S593" s="64"/>
      <c r="T593" s="64"/>
    </row>
    <row r="594" spans="1:20">
      <c r="A594" t="s">
        <v>1019</v>
      </c>
      <c r="B594" t="s">
        <v>1020</v>
      </c>
      <c r="D594" t="s">
        <v>51</v>
      </c>
      <c r="E594" s="64">
        <v>42917</v>
      </c>
      <c r="F594">
        <v>12</v>
      </c>
      <c r="G594">
        <v>13.64</v>
      </c>
      <c r="H594" t="s">
        <v>52</v>
      </c>
      <c r="S594" s="64"/>
    </row>
    <row r="595" spans="1:20">
      <c r="A595" t="s">
        <v>1021</v>
      </c>
      <c r="B595" t="s">
        <v>1022</v>
      </c>
      <c r="D595" t="s">
        <v>51</v>
      </c>
      <c r="E595" s="64">
        <v>42917</v>
      </c>
      <c r="F595">
        <v>12</v>
      </c>
      <c r="G595">
        <v>13.64</v>
      </c>
      <c r="H595" t="s">
        <v>52</v>
      </c>
      <c r="S595" s="64"/>
    </row>
    <row r="596" spans="1:20">
      <c r="A596" t="s">
        <v>72</v>
      </c>
      <c r="B596" t="s">
        <v>73</v>
      </c>
      <c r="D596" t="s">
        <v>51</v>
      </c>
      <c r="E596" s="64">
        <v>43101</v>
      </c>
      <c r="F596">
        <v>12</v>
      </c>
      <c r="G596">
        <v>13.64</v>
      </c>
      <c r="H596" t="s">
        <v>52</v>
      </c>
      <c r="S596" s="64"/>
    </row>
    <row r="597" spans="1:20">
      <c r="A597" t="s">
        <v>457</v>
      </c>
      <c r="B597" t="s">
        <v>458</v>
      </c>
      <c r="D597" t="s">
        <v>51</v>
      </c>
      <c r="E597" s="64">
        <v>44053</v>
      </c>
      <c r="F597">
        <v>12</v>
      </c>
      <c r="G597">
        <v>13.64</v>
      </c>
      <c r="H597" t="s">
        <v>52</v>
      </c>
      <c r="S597" s="64"/>
      <c r="T597" s="64"/>
    </row>
    <row r="598" spans="1:20">
      <c r="A598" t="s">
        <v>1372</v>
      </c>
      <c r="B598" t="s">
        <v>1373</v>
      </c>
      <c r="D598" t="s">
        <v>51</v>
      </c>
      <c r="E598" s="64">
        <v>44064</v>
      </c>
      <c r="F598">
        <v>16</v>
      </c>
      <c r="G598">
        <v>19.05</v>
      </c>
      <c r="H598" t="s">
        <v>52</v>
      </c>
      <c r="S598" s="64"/>
      <c r="T598" s="64"/>
    </row>
    <row r="599" spans="1:20">
      <c r="A599" t="s">
        <v>1629</v>
      </c>
      <c r="B599" t="s">
        <v>1630</v>
      </c>
      <c r="D599" t="s">
        <v>51</v>
      </c>
      <c r="E599" s="64">
        <v>43553</v>
      </c>
      <c r="F599">
        <v>20</v>
      </c>
      <c r="G599">
        <v>25</v>
      </c>
      <c r="H599" t="s">
        <v>52</v>
      </c>
      <c r="S599" s="64"/>
    </row>
    <row r="600" spans="1:20">
      <c r="A600" t="s">
        <v>3001</v>
      </c>
      <c r="B600" t="s">
        <v>3002</v>
      </c>
      <c r="D600" t="s">
        <v>2726</v>
      </c>
      <c r="E600" s="64">
        <v>-30466</v>
      </c>
      <c r="G600">
        <v>19.05</v>
      </c>
      <c r="H600" t="s">
        <v>52</v>
      </c>
      <c r="S600" s="64"/>
      <c r="T600" s="64"/>
    </row>
    <row r="601" spans="1:20">
      <c r="A601" t="s">
        <v>1631</v>
      </c>
      <c r="B601" t="s">
        <v>1632</v>
      </c>
      <c r="D601" t="s">
        <v>51</v>
      </c>
      <c r="E601" s="64">
        <v>44064</v>
      </c>
      <c r="F601">
        <v>12</v>
      </c>
      <c r="G601">
        <v>13.64</v>
      </c>
      <c r="H601" t="s">
        <v>52</v>
      </c>
      <c r="S601" s="64"/>
    </row>
    <row r="602" spans="1:20">
      <c r="A602" t="s">
        <v>3003</v>
      </c>
      <c r="B602" t="s">
        <v>3004</v>
      </c>
      <c r="D602" t="s">
        <v>2726</v>
      </c>
      <c r="E602" s="64">
        <v>43101</v>
      </c>
      <c r="F602">
        <v>16</v>
      </c>
      <c r="G602">
        <v>19.05</v>
      </c>
      <c r="H602" t="s">
        <v>52</v>
      </c>
      <c r="S602" s="64"/>
      <c r="T602" s="64"/>
    </row>
    <row r="603" spans="1:20">
      <c r="A603" t="s">
        <v>3005</v>
      </c>
      <c r="B603" t="s">
        <v>3006</v>
      </c>
      <c r="D603" t="s">
        <v>2726</v>
      </c>
      <c r="E603" s="64">
        <v>43101</v>
      </c>
      <c r="F603">
        <v>16</v>
      </c>
      <c r="G603">
        <v>19.05</v>
      </c>
      <c r="H603" t="s">
        <v>52</v>
      </c>
      <c r="S603" s="64"/>
    </row>
    <row r="604" spans="1:20">
      <c r="A604" t="s">
        <v>1023</v>
      </c>
      <c r="B604" t="s">
        <v>1024</v>
      </c>
      <c r="D604" t="s">
        <v>51</v>
      </c>
      <c r="E604" s="64">
        <v>42917</v>
      </c>
      <c r="F604">
        <v>10</v>
      </c>
      <c r="G604">
        <v>11.11</v>
      </c>
      <c r="H604" t="s">
        <v>52</v>
      </c>
      <c r="S604" s="64"/>
    </row>
    <row r="605" spans="1:20">
      <c r="A605" t="s">
        <v>1025</v>
      </c>
      <c r="B605" t="s">
        <v>1026</v>
      </c>
      <c r="D605" t="s">
        <v>51</v>
      </c>
      <c r="E605" s="64">
        <v>42917</v>
      </c>
      <c r="F605">
        <v>12</v>
      </c>
      <c r="G605">
        <v>13.64</v>
      </c>
      <c r="H605" t="s">
        <v>151</v>
      </c>
      <c r="S605" s="64"/>
    </row>
    <row r="606" spans="1:20">
      <c r="A606" t="s">
        <v>619</v>
      </c>
      <c r="B606" t="s">
        <v>620</v>
      </c>
      <c r="D606" t="s">
        <v>51</v>
      </c>
      <c r="E606" s="64">
        <v>45108</v>
      </c>
      <c r="F606">
        <v>16</v>
      </c>
      <c r="G606">
        <v>19.05</v>
      </c>
      <c r="H606" t="s">
        <v>52</v>
      </c>
      <c r="S606" s="64"/>
      <c r="T606" s="64"/>
    </row>
    <row r="607" spans="1:20">
      <c r="A607" t="s">
        <v>707</v>
      </c>
      <c r="B607" t="s">
        <v>708</v>
      </c>
      <c r="D607" t="s">
        <v>51</v>
      </c>
      <c r="E607" s="64">
        <v>42917</v>
      </c>
      <c r="F607">
        <v>10</v>
      </c>
      <c r="G607">
        <v>11.11</v>
      </c>
      <c r="H607" t="s">
        <v>52</v>
      </c>
      <c r="S607" s="64"/>
      <c r="T607" s="64"/>
    </row>
    <row r="608" spans="1:20">
      <c r="A608" t="s">
        <v>1633</v>
      </c>
      <c r="B608" t="s">
        <v>1634</v>
      </c>
      <c r="D608" t="s">
        <v>51</v>
      </c>
      <c r="E608" s="64">
        <v>42917</v>
      </c>
      <c r="F608">
        <v>10</v>
      </c>
      <c r="G608">
        <v>11.11</v>
      </c>
      <c r="H608" t="s">
        <v>52</v>
      </c>
      <c r="S608" s="64"/>
    </row>
    <row r="609" spans="1:20">
      <c r="A609" t="s">
        <v>621</v>
      </c>
      <c r="B609" t="s">
        <v>622</v>
      </c>
      <c r="D609" t="s">
        <v>51</v>
      </c>
      <c r="E609" s="64">
        <v>45108</v>
      </c>
      <c r="F609">
        <v>18</v>
      </c>
      <c r="G609">
        <v>21.95</v>
      </c>
      <c r="H609" t="s">
        <v>52</v>
      </c>
      <c r="S609" s="64"/>
    </row>
    <row r="610" spans="1:20">
      <c r="A610" t="s">
        <v>306</v>
      </c>
      <c r="B610" t="s">
        <v>307</v>
      </c>
      <c r="D610" t="s">
        <v>51</v>
      </c>
      <c r="E610" s="64">
        <v>45839</v>
      </c>
      <c r="F610">
        <v>14</v>
      </c>
      <c r="G610">
        <v>16.28</v>
      </c>
      <c r="H610" t="s">
        <v>65</v>
      </c>
      <c r="S610" s="64"/>
      <c r="T610" s="64"/>
    </row>
    <row r="611" spans="1:20">
      <c r="A611" t="s">
        <v>1635</v>
      </c>
      <c r="B611" t="s">
        <v>1636</v>
      </c>
      <c r="D611" t="s">
        <v>51</v>
      </c>
      <c r="E611" s="64">
        <v>43374</v>
      </c>
      <c r="F611">
        <v>15</v>
      </c>
      <c r="G611">
        <v>17.649999999999999</v>
      </c>
      <c r="H611" t="s">
        <v>52</v>
      </c>
      <c r="S611" s="64"/>
      <c r="T611" s="64"/>
    </row>
    <row r="612" spans="1:20">
      <c r="A612" t="s">
        <v>3007</v>
      </c>
      <c r="B612" t="s">
        <v>3008</v>
      </c>
      <c r="D612" t="s">
        <v>51</v>
      </c>
      <c r="E612" s="64">
        <v>43831</v>
      </c>
      <c r="F612">
        <v>12</v>
      </c>
      <c r="G612">
        <v>13.64</v>
      </c>
      <c r="H612" t="s">
        <v>88</v>
      </c>
      <c r="S612" s="64"/>
      <c r="T612" s="64"/>
    </row>
    <row r="613" spans="1:20">
      <c r="A613" t="s">
        <v>89</v>
      </c>
      <c r="B613" t="s">
        <v>90</v>
      </c>
      <c r="D613" t="s">
        <v>51</v>
      </c>
      <c r="E613" s="64">
        <v>43374</v>
      </c>
      <c r="F613">
        <v>15</v>
      </c>
      <c r="G613">
        <v>17.649999999999999</v>
      </c>
      <c r="H613" t="s">
        <v>52</v>
      </c>
      <c r="S613" s="64"/>
    </row>
    <row r="614" spans="1:20">
      <c r="A614" t="s">
        <v>705</v>
      </c>
      <c r="B614" t="s">
        <v>706</v>
      </c>
      <c r="D614" t="s">
        <v>51</v>
      </c>
      <c r="E614" s="64">
        <v>43572</v>
      </c>
      <c r="F614">
        <v>12</v>
      </c>
      <c r="G614">
        <v>13.64</v>
      </c>
      <c r="H614" t="s">
        <v>52</v>
      </c>
      <c r="S614" s="64"/>
    </row>
    <row r="615" spans="1:20">
      <c r="A615" t="s">
        <v>308</v>
      </c>
      <c r="B615" t="s">
        <v>309</v>
      </c>
      <c r="D615" t="s">
        <v>51</v>
      </c>
      <c r="E615" s="64">
        <v>43374</v>
      </c>
      <c r="F615">
        <v>15</v>
      </c>
      <c r="G615">
        <v>17.649999999999999</v>
      </c>
      <c r="H615" t="s">
        <v>52</v>
      </c>
      <c r="S615" s="64"/>
      <c r="T615" s="64"/>
    </row>
    <row r="616" spans="1:20">
      <c r="A616" t="s">
        <v>1637</v>
      </c>
      <c r="B616" t="s">
        <v>1638</v>
      </c>
      <c r="D616" t="s">
        <v>51</v>
      </c>
      <c r="E616" s="64">
        <v>43374</v>
      </c>
      <c r="F616">
        <v>12</v>
      </c>
      <c r="G616">
        <v>13.64</v>
      </c>
      <c r="H616" t="s">
        <v>52</v>
      </c>
      <c r="S616" s="64"/>
    </row>
    <row r="617" spans="1:20">
      <c r="A617" t="s">
        <v>1027</v>
      </c>
      <c r="B617" t="s">
        <v>1028</v>
      </c>
      <c r="D617" t="s">
        <v>51</v>
      </c>
      <c r="E617" s="64">
        <v>44378</v>
      </c>
      <c r="F617">
        <v>12</v>
      </c>
      <c r="G617">
        <v>13.64</v>
      </c>
      <c r="H617" t="s">
        <v>52</v>
      </c>
      <c r="S617" s="64"/>
    </row>
    <row r="618" spans="1:20">
      <c r="A618" t="s">
        <v>1311</v>
      </c>
      <c r="B618" t="s">
        <v>1312</v>
      </c>
      <c r="D618" t="s">
        <v>51</v>
      </c>
      <c r="E618" s="64">
        <v>44197</v>
      </c>
      <c r="F618">
        <v>23</v>
      </c>
      <c r="G618">
        <v>29.87</v>
      </c>
      <c r="H618" t="s">
        <v>97</v>
      </c>
      <c r="S618" s="64"/>
      <c r="T618" s="64"/>
    </row>
    <row r="619" spans="1:20">
      <c r="A619" t="s">
        <v>213</v>
      </c>
      <c r="B619" t="s">
        <v>623</v>
      </c>
      <c r="D619" t="s">
        <v>51</v>
      </c>
      <c r="E619" s="64">
        <v>44927</v>
      </c>
      <c r="F619">
        <v>20</v>
      </c>
      <c r="G619">
        <v>25</v>
      </c>
      <c r="H619" t="s">
        <v>52</v>
      </c>
      <c r="S619" s="64"/>
    </row>
    <row r="620" spans="1:20">
      <c r="A620" t="s">
        <v>211</v>
      </c>
      <c r="B620" t="s">
        <v>212</v>
      </c>
      <c r="D620" t="s">
        <v>51</v>
      </c>
      <c r="E620" s="64">
        <v>44562</v>
      </c>
      <c r="F620">
        <v>15</v>
      </c>
      <c r="G620">
        <v>17.649999999999999</v>
      </c>
      <c r="H620" t="s">
        <v>52</v>
      </c>
      <c r="S620" s="64"/>
      <c r="T620" s="64"/>
    </row>
    <row r="621" spans="1:20">
      <c r="A621" t="s">
        <v>3009</v>
      </c>
      <c r="B621" t="s">
        <v>3010</v>
      </c>
      <c r="D621" t="s">
        <v>2726</v>
      </c>
      <c r="E621" s="64">
        <v>42917</v>
      </c>
      <c r="F621">
        <v>18</v>
      </c>
      <c r="G621">
        <v>21.95</v>
      </c>
      <c r="H621" t="s">
        <v>52</v>
      </c>
      <c r="S621" s="64"/>
      <c r="T621" s="64"/>
    </row>
    <row r="622" spans="1:20">
      <c r="A622" t="s">
        <v>3011</v>
      </c>
      <c r="B622" t="s">
        <v>3012</v>
      </c>
      <c r="D622" t="s">
        <v>2726</v>
      </c>
      <c r="E622" s="64">
        <v>42552</v>
      </c>
      <c r="F622">
        <v>18</v>
      </c>
      <c r="G622">
        <v>21.95</v>
      </c>
      <c r="H622" t="s">
        <v>52</v>
      </c>
      <c r="S622" s="64"/>
    </row>
    <row r="623" spans="1:20">
      <c r="A623" t="s">
        <v>1029</v>
      </c>
      <c r="B623" t="s">
        <v>1030</v>
      </c>
      <c r="D623" t="s">
        <v>51</v>
      </c>
      <c r="E623" s="64">
        <v>42917</v>
      </c>
      <c r="F623">
        <v>12</v>
      </c>
      <c r="G623">
        <v>13.64</v>
      </c>
      <c r="H623" t="s">
        <v>52</v>
      </c>
      <c r="S623" s="64"/>
      <c r="T623" s="64"/>
    </row>
    <row r="624" spans="1:20">
      <c r="A624" t="s">
        <v>236</v>
      </c>
      <c r="B624" t="s">
        <v>237</v>
      </c>
      <c r="D624" t="s">
        <v>51</v>
      </c>
      <c r="E624" s="64">
        <v>44062</v>
      </c>
      <c r="F624">
        <v>17</v>
      </c>
      <c r="G624">
        <v>20.48</v>
      </c>
      <c r="H624" t="s">
        <v>52</v>
      </c>
      <c r="S624" s="64"/>
    </row>
    <row r="625" spans="1:20">
      <c r="A625" t="s">
        <v>3013</v>
      </c>
      <c r="B625" t="s">
        <v>3014</v>
      </c>
      <c r="D625" t="s">
        <v>51</v>
      </c>
      <c r="E625" s="64">
        <v>43831</v>
      </c>
      <c r="F625">
        <v>12</v>
      </c>
      <c r="G625">
        <v>13.64</v>
      </c>
      <c r="H625" t="s">
        <v>88</v>
      </c>
      <c r="S625" s="64"/>
      <c r="T625" s="64"/>
    </row>
    <row r="626" spans="1:20">
      <c r="A626" t="s">
        <v>1639</v>
      </c>
      <c r="B626" t="s">
        <v>1640</v>
      </c>
      <c r="D626" t="s">
        <v>51</v>
      </c>
      <c r="E626" s="64">
        <v>44062</v>
      </c>
      <c r="F626">
        <v>12</v>
      </c>
      <c r="G626">
        <v>13.64</v>
      </c>
      <c r="H626" t="s">
        <v>52</v>
      </c>
      <c r="S626" s="64"/>
    </row>
    <row r="627" spans="1:20">
      <c r="A627" t="s">
        <v>238</v>
      </c>
      <c r="B627" t="s">
        <v>239</v>
      </c>
      <c r="D627" t="s">
        <v>51</v>
      </c>
      <c r="E627" s="64">
        <v>44013</v>
      </c>
      <c r="F627">
        <v>12</v>
      </c>
      <c r="G627">
        <v>13.64</v>
      </c>
      <c r="H627" t="s">
        <v>52</v>
      </c>
      <c r="S627" s="64"/>
    </row>
    <row r="628" spans="1:20">
      <c r="A628" t="s">
        <v>1988</v>
      </c>
      <c r="B628" t="s">
        <v>1989</v>
      </c>
      <c r="D628" t="s">
        <v>51</v>
      </c>
      <c r="E628" s="64">
        <v>43374</v>
      </c>
      <c r="G628">
        <v>17.649999999999999</v>
      </c>
      <c r="H628" t="s">
        <v>52</v>
      </c>
      <c r="S628" s="64"/>
      <c r="T628" s="64"/>
    </row>
    <row r="629" spans="1:20">
      <c r="A629" t="s">
        <v>1641</v>
      </c>
      <c r="B629" t="s">
        <v>1642</v>
      </c>
      <c r="D629" t="s">
        <v>51</v>
      </c>
      <c r="E629" s="64">
        <v>42917</v>
      </c>
      <c r="F629">
        <v>10</v>
      </c>
      <c r="G629">
        <v>11.11</v>
      </c>
      <c r="H629" t="s">
        <v>52</v>
      </c>
      <c r="S629" s="64"/>
      <c r="T629" s="64"/>
    </row>
    <row r="630" spans="1:20">
      <c r="A630" t="s">
        <v>3015</v>
      </c>
      <c r="B630" t="s">
        <v>3016</v>
      </c>
      <c r="D630" t="s">
        <v>2726</v>
      </c>
      <c r="E630" s="64">
        <v>42917</v>
      </c>
      <c r="F630">
        <v>17</v>
      </c>
      <c r="G630">
        <v>20.48</v>
      </c>
      <c r="H630" t="s">
        <v>52</v>
      </c>
      <c r="S630" s="64"/>
    </row>
    <row r="631" spans="1:20">
      <c r="A631" t="s">
        <v>3017</v>
      </c>
      <c r="B631" t="s">
        <v>3018</v>
      </c>
      <c r="D631" t="s">
        <v>2726</v>
      </c>
      <c r="E631" s="64">
        <v>42552</v>
      </c>
      <c r="F631">
        <v>17</v>
      </c>
      <c r="G631">
        <v>20.48</v>
      </c>
      <c r="H631" t="s">
        <v>52</v>
      </c>
      <c r="S631" s="64"/>
    </row>
    <row r="632" spans="1:20">
      <c r="A632" t="s">
        <v>596</v>
      </c>
      <c r="B632" t="s">
        <v>597</v>
      </c>
      <c r="D632" t="s">
        <v>51</v>
      </c>
      <c r="E632" s="64">
        <v>45386</v>
      </c>
      <c r="F632">
        <v>12</v>
      </c>
      <c r="G632">
        <v>13.64</v>
      </c>
      <c r="H632" t="s">
        <v>62</v>
      </c>
      <c r="S632" s="64"/>
      <c r="T632" s="64"/>
    </row>
    <row r="633" spans="1:20">
      <c r="A633" t="s">
        <v>1643</v>
      </c>
      <c r="B633" t="s">
        <v>1644</v>
      </c>
      <c r="D633" t="s">
        <v>51</v>
      </c>
      <c r="E633" s="64">
        <v>43437</v>
      </c>
      <c r="F633">
        <v>10</v>
      </c>
      <c r="G633">
        <v>11.11</v>
      </c>
      <c r="H633" t="s">
        <v>62</v>
      </c>
      <c r="S633" s="64"/>
    </row>
    <row r="634" spans="1:20">
      <c r="A634" t="s">
        <v>1645</v>
      </c>
      <c r="B634" t="s">
        <v>1646</v>
      </c>
      <c r="D634" t="s">
        <v>51</v>
      </c>
      <c r="E634" s="64">
        <v>42917</v>
      </c>
      <c r="F634">
        <v>10</v>
      </c>
      <c r="G634">
        <v>11.11</v>
      </c>
      <c r="H634" t="s">
        <v>52</v>
      </c>
      <c r="S634" s="64"/>
    </row>
    <row r="635" spans="1:20">
      <c r="A635" t="s">
        <v>3019</v>
      </c>
      <c r="B635" t="s">
        <v>3020</v>
      </c>
      <c r="D635" t="s">
        <v>51</v>
      </c>
      <c r="E635" s="64">
        <v>43831</v>
      </c>
      <c r="F635">
        <v>12</v>
      </c>
      <c r="G635">
        <v>13.64</v>
      </c>
      <c r="H635" t="s">
        <v>88</v>
      </c>
      <c r="S635" s="64"/>
    </row>
    <row r="636" spans="1:20">
      <c r="A636" t="s">
        <v>1031</v>
      </c>
      <c r="B636" t="s">
        <v>1032</v>
      </c>
      <c r="D636" t="s">
        <v>51</v>
      </c>
      <c r="E636" s="64">
        <v>42917</v>
      </c>
      <c r="F636">
        <v>10</v>
      </c>
      <c r="G636">
        <v>11.11</v>
      </c>
      <c r="H636" t="s">
        <v>52</v>
      </c>
      <c r="S636" s="64"/>
      <c r="T636" s="64"/>
    </row>
    <row r="637" spans="1:20">
      <c r="A637" t="s">
        <v>1033</v>
      </c>
      <c r="B637" t="s">
        <v>1034</v>
      </c>
      <c r="D637" t="s">
        <v>51</v>
      </c>
      <c r="E637" s="64">
        <v>42917</v>
      </c>
      <c r="F637">
        <v>10</v>
      </c>
      <c r="G637">
        <v>11.11</v>
      </c>
      <c r="H637" t="s">
        <v>52</v>
      </c>
      <c r="S637" s="64"/>
    </row>
    <row r="638" spans="1:20">
      <c r="A638" t="s">
        <v>671</v>
      </c>
      <c r="B638" t="s">
        <v>672</v>
      </c>
      <c r="D638" t="s">
        <v>51</v>
      </c>
      <c r="E638" s="64">
        <v>44197</v>
      </c>
      <c r="F638">
        <v>16</v>
      </c>
      <c r="G638">
        <v>19.05</v>
      </c>
      <c r="H638" t="s">
        <v>52</v>
      </c>
      <c r="S638" s="64"/>
    </row>
    <row r="639" spans="1:20">
      <c r="A639" t="s">
        <v>3021</v>
      </c>
      <c r="B639" t="s">
        <v>3022</v>
      </c>
      <c r="D639" t="s">
        <v>51</v>
      </c>
      <c r="E639" s="64">
        <v>43831</v>
      </c>
      <c r="F639">
        <v>12</v>
      </c>
      <c r="G639">
        <v>13.64</v>
      </c>
      <c r="H639" t="s">
        <v>88</v>
      </c>
      <c r="S639" s="64"/>
    </row>
    <row r="640" spans="1:20">
      <c r="A640" t="s">
        <v>673</v>
      </c>
      <c r="B640" t="s">
        <v>674</v>
      </c>
      <c r="D640" t="s">
        <v>51</v>
      </c>
      <c r="E640" s="64">
        <v>44197</v>
      </c>
      <c r="F640">
        <v>24</v>
      </c>
      <c r="G640">
        <v>31.58</v>
      </c>
      <c r="H640" t="s">
        <v>52</v>
      </c>
      <c r="S640" s="64"/>
    </row>
    <row r="641" spans="1:20">
      <c r="A641" t="s">
        <v>1647</v>
      </c>
      <c r="B641" t="s">
        <v>1648</v>
      </c>
      <c r="D641" t="s">
        <v>51</v>
      </c>
      <c r="E641" s="64">
        <v>44061</v>
      </c>
      <c r="F641">
        <v>12</v>
      </c>
      <c r="G641">
        <v>13.64</v>
      </c>
      <c r="H641" t="s">
        <v>52</v>
      </c>
      <c r="S641" s="64"/>
      <c r="T641" s="64"/>
    </row>
    <row r="642" spans="1:20">
      <c r="A642" t="s">
        <v>3023</v>
      </c>
      <c r="B642" t="s">
        <v>3024</v>
      </c>
      <c r="D642" t="s">
        <v>2726</v>
      </c>
      <c r="E642" s="64">
        <v>42736</v>
      </c>
      <c r="F642">
        <v>16</v>
      </c>
      <c r="G642">
        <v>19.05</v>
      </c>
      <c r="H642" t="s">
        <v>52</v>
      </c>
      <c r="S642" s="64"/>
    </row>
    <row r="643" spans="1:20">
      <c r="A643" t="s">
        <v>3025</v>
      </c>
      <c r="B643" t="s">
        <v>3026</v>
      </c>
      <c r="D643" t="s">
        <v>2726</v>
      </c>
      <c r="E643" s="64">
        <v>42736</v>
      </c>
      <c r="F643">
        <v>16</v>
      </c>
      <c r="G643">
        <v>19.05</v>
      </c>
      <c r="H643" t="s">
        <v>52</v>
      </c>
      <c r="S643" s="64"/>
    </row>
    <row r="644" spans="1:20">
      <c r="A644" t="s">
        <v>3027</v>
      </c>
      <c r="B644" t="s">
        <v>3028</v>
      </c>
      <c r="D644" t="s">
        <v>51</v>
      </c>
      <c r="E644" s="64">
        <v>43831</v>
      </c>
      <c r="F644">
        <v>12</v>
      </c>
      <c r="G644">
        <v>13.64</v>
      </c>
      <c r="H644" t="s">
        <v>88</v>
      </c>
      <c r="S644" s="64"/>
    </row>
    <row r="645" spans="1:20">
      <c r="A645" t="s">
        <v>3029</v>
      </c>
      <c r="B645" t="s">
        <v>3030</v>
      </c>
      <c r="D645" t="s">
        <v>51</v>
      </c>
      <c r="E645" s="64">
        <v>43831</v>
      </c>
      <c r="F645">
        <v>12</v>
      </c>
      <c r="G645">
        <v>13.64</v>
      </c>
      <c r="H645" t="s">
        <v>88</v>
      </c>
      <c r="S645" s="64"/>
    </row>
    <row r="646" spans="1:20">
      <c r="A646" t="s">
        <v>363</v>
      </c>
      <c r="B646" t="s">
        <v>364</v>
      </c>
      <c r="D646" t="s">
        <v>51</v>
      </c>
      <c r="E646" s="64">
        <v>42917</v>
      </c>
      <c r="F646">
        <v>12</v>
      </c>
      <c r="G646">
        <v>13.64</v>
      </c>
      <c r="H646" t="s">
        <v>52</v>
      </c>
      <c r="S646" s="64"/>
    </row>
    <row r="647" spans="1:20">
      <c r="A647" t="s">
        <v>731</v>
      </c>
      <c r="B647" t="s">
        <v>732</v>
      </c>
      <c r="D647" t="s">
        <v>51</v>
      </c>
      <c r="E647" s="64">
        <v>45748</v>
      </c>
      <c r="F647">
        <v>15</v>
      </c>
      <c r="G647">
        <v>17.649999999999999</v>
      </c>
      <c r="H647" t="s">
        <v>52</v>
      </c>
      <c r="S647" s="64"/>
    </row>
    <row r="648" spans="1:20">
      <c r="A648" t="s">
        <v>2522</v>
      </c>
      <c r="B648" t="s">
        <v>2523</v>
      </c>
      <c r="D648" t="s">
        <v>51</v>
      </c>
      <c r="E648" s="64">
        <v>45748</v>
      </c>
      <c r="F648">
        <v>8</v>
      </c>
      <c r="G648">
        <v>8.6999999999999993</v>
      </c>
      <c r="H648" t="s">
        <v>52</v>
      </c>
      <c r="S648" s="64"/>
      <c r="T648" s="64"/>
    </row>
    <row r="649" spans="1:20">
      <c r="A649" t="s">
        <v>1649</v>
      </c>
      <c r="B649" t="s">
        <v>1650</v>
      </c>
      <c r="D649" t="s">
        <v>51</v>
      </c>
      <c r="E649" s="64">
        <v>43374</v>
      </c>
      <c r="F649">
        <v>12</v>
      </c>
      <c r="G649">
        <v>13.64</v>
      </c>
      <c r="H649" t="s">
        <v>52</v>
      </c>
      <c r="S649" s="64"/>
    </row>
    <row r="650" spans="1:20">
      <c r="A650" t="s">
        <v>3031</v>
      </c>
      <c r="B650" t="s">
        <v>3032</v>
      </c>
      <c r="D650" t="s">
        <v>2726</v>
      </c>
      <c r="E650" s="64">
        <v>43101</v>
      </c>
      <c r="F650">
        <v>12</v>
      </c>
      <c r="G650">
        <v>13.64</v>
      </c>
      <c r="H650" t="s">
        <v>52</v>
      </c>
      <c r="S650" s="64"/>
    </row>
    <row r="651" spans="1:20">
      <c r="A651" t="s">
        <v>286</v>
      </c>
      <c r="B651" t="s">
        <v>285</v>
      </c>
      <c r="D651" t="s">
        <v>51</v>
      </c>
      <c r="E651" s="64">
        <v>43466</v>
      </c>
      <c r="F651">
        <v>12</v>
      </c>
      <c r="G651">
        <v>13.64</v>
      </c>
      <c r="H651" t="s">
        <v>52</v>
      </c>
      <c r="S651" s="64"/>
      <c r="T651" s="64"/>
    </row>
    <row r="652" spans="1:20">
      <c r="A652" t="s">
        <v>1454</v>
      </c>
      <c r="B652" t="s">
        <v>1455</v>
      </c>
      <c r="D652" t="s">
        <v>51</v>
      </c>
      <c r="E652" s="64">
        <v>44927</v>
      </c>
      <c r="F652">
        <v>12</v>
      </c>
      <c r="G652">
        <v>13.64</v>
      </c>
      <c r="H652" t="s">
        <v>52</v>
      </c>
      <c r="S652" s="64"/>
    </row>
    <row r="653" spans="1:20">
      <c r="A653" t="s">
        <v>1391</v>
      </c>
      <c r="B653" t="s">
        <v>1392</v>
      </c>
      <c r="D653" t="s">
        <v>51</v>
      </c>
      <c r="E653" s="64">
        <v>42917</v>
      </c>
      <c r="F653">
        <v>12</v>
      </c>
      <c r="G653">
        <v>13.64</v>
      </c>
      <c r="H653" t="s">
        <v>52</v>
      </c>
      <c r="S653" s="64"/>
    </row>
    <row r="654" spans="1:20">
      <c r="A654" t="s">
        <v>1651</v>
      </c>
      <c r="B654" t="s">
        <v>1652</v>
      </c>
      <c r="D654" t="s">
        <v>51</v>
      </c>
      <c r="E654" s="64">
        <v>42917</v>
      </c>
      <c r="F654">
        <v>12</v>
      </c>
      <c r="G654">
        <v>13.64</v>
      </c>
      <c r="H654" t="s">
        <v>52</v>
      </c>
      <c r="S654" s="64"/>
    </row>
    <row r="655" spans="1:20">
      <c r="A655" t="s">
        <v>624</v>
      </c>
      <c r="B655" t="s">
        <v>625</v>
      </c>
      <c r="D655" t="s">
        <v>51</v>
      </c>
      <c r="E655" s="64">
        <v>42736</v>
      </c>
      <c r="F655">
        <v>12</v>
      </c>
      <c r="G655">
        <v>13.64</v>
      </c>
      <c r="H655" t="s">
        <v>52</v>
      </c>
      <c r="S655" s="64"/>
      <c r="T655" s="64"/>
    </row>
    <row r="656" spans="1:20">
      <c r="A656" t="s">
        <v>178</v>
      </c>
      <c r="B656" t="s">
        <v>179</v>
      </c>
      <c r="D656" t="s">
        <v>51</v>
      </c>
      <c r="E656" s="64">
        <v>43466</v>
      </c>
      <c r="F656">
        <v>12</v>
      </c>
      <c r="G656">
        <v>13.64</v>
      </c>
      <c r="H656" t="s">
        <v>52</v>
      </c>
      <c r="S656" s="64"/>
    </row>
    <row r="657" spans="1:20">
      <c r="A657" t="s">
        <v>532</v>
      </c>
      <c r="B657" t="s">
        <v>533</v>
      </c>
      <c r="D657" t="s">
        <v>51</v>
      </c>
      <c r="E657" s="64">
        <v>46023</v>
      </c>
      <c r="F657">
        <v>19</v>
      </c>
      <c r="G657">
        <v>23.46</v>
      </c>
      <c r="H657" t="s">
        <v>52</v>
      </c>
      <c r="S657" s="64"/>
    </row>
    <row r="658" spans="1:20">
      <c r="A658" t="s">
        <v>749</v>
      </c>
      <c r="B658" t="s">
        <v>2524</v>
      </c>
      <c r="D658" t="s">
        <v>51</v>
      </c>
      <c r="E658" s="64">
        <v>45597</v>
      </c>
      <c r="F658">
        <v>12</v>
      </c>
      <c r="G658">
        <v>13.64</v>
      </c>
      <c r="H658" t="s">
        <v>151</v>
      </c>
      <c r="S658" s="64"/>
    </row>
    <row r="659" spans="1:20">
      <c r="A659" t="s">
        <v>3033</v>
      </c>
      <c r="B659" t="s">
        <v>3034</v>
      </c>
      <c r="D659" t="s">
        <v>2726</v>
      </c>
      <c r="E659" s="64">
        <v>43831</v>
      </c>
      <c r="F659">
        <v>17</v>
      </c>
      <c r="G659">
        <v>20.48</v>
      </c>
      <c r="H659" t="s">
        <v>52</v>
      </c>
      <c r="S659" s="64"/>
    </row>
    <row r="660" spans="1:20">
      <c r="A660" t="s">
        <v>1653</v>
      </c>
      <c r="B660" t="s">
        <v>1654</v>
      </c>
      <c r="D660" t="s">
        <v>51</v>
      </c>
      <c r="E660" s="64">
        <v>44062</v>
      </c>
      <c r="F660">
        <v>12</v>
      </c>
      <c r="G660">
        <v>13.64</v>
      </c>
      <c r="H660" t="s">
        <v>52</v>
      </c>
      <c r="S660" s="64"/>
    </row>
    <row r="661" spans="1:20">
      <c r="A661" t="s">
        <v>3035</v>
      </c>
      <c r="B661" t="s">
        <v>3036</v>
      </c>
      <c r="D661" t="s">
        <v>51</v>
      </c>
      <c r="E661" s="64">
        <v>43831</v>
      </c>
      <c r="F661">
        <v>12</v>
      </c>
      <c r="G661">
        <v>13.64</v>
      </c>
      <c r="H661" t="s">
        <v>88</v>
      </c>
      <c r="S661" s="64"/>
      <c r="T661" s="64"/>
    </row>
    <row r="662" spans="1:20">
      <c r="A662" t="s">
        <v>85</v>
      </c>
      <c r="B662" t="s">
        <v>84</v>
      </c>
      <c r="D662" t="s">
        <v>51</v>
      </c>
      <c r="E662" s="64">
        <v>43374</v>
      </c>
      <c r="F662">
        <v>10</v>
      </c>
      <c r="G662">
        <v>11.11</v>
      </c>
      <c r="H662" t="s">
        <v>52</v>
      </c>
      <c r="S662" s="64"/>
      <c r="T662" s="64"/>
    </row>
    <row r="663" spans="1:20">
      <c r="A663" t="s">
        <v>326</v>
      </c>
      <c r="B663" t="s">
        <v>327</v>
      </c>
      <c r="D663" t="s">
        <v>51</v>
      </c>
      <c r="E663" s="64">
        <v>45474</v>
      </c>
      <c r="F663">
        <v>18</v>
      </c>
      <c r="G663">
        <v>21.95</v>
      </c>
      <c r="H663" t="s">
        <v>65</v>
      </c>
      <c r="S663" s="64"/>
    </row>
    <row r="664" spans="1:20">
      <c r="A664" t="s">
        <v>328</v>
      </c>
      <c r="B664" t="s">
        <v>329</v>
      </c>
      <c r="D664" t="s">
        <v>51</v>
      </c>
      <c r="E664" s="64">
        <v>44013</v>
      </c>
      <c r="F664">
        <v>12</v>
      </c>
      <c r="G664">
        <v>13.64</v>
      </c>
      <c r="H664" t="s">
        <v>52</v>
      </c>
      <c r="S664" s="64"/>
      <c r="T664" s="64"/>
    </row>
    <row r="665" spans="1:20">
      <c r="A665" t="s">
        <v>1655</v>
      </c>
      <c r="B665" t="s">
        <v>1656</v>
      </c>
      <c r="D665" t="s">
        <v>51</v>
      </c>
      <c r="E665" s="64">
        <v>44287</v>
      </c>
      <c r="F665">
        <v>17</v>
      </c>
      <c r="G665">
        <v>20.48</v>
      </c>
      <c r="H665" t="s">
        <v>52</v>
      </c>
      <c r="S665" s="64"/>
      <c r="T665" s="64"/>
    </row>
    <row r="666" spans="1:20">
      <c r="A666" t="s">
        <v>1387</v>
      </c>
      <c r="B666" t="s">
        <v>1388</v>
      </c>
      <c r="D666" t="s">
        <v>51</v>
      </c>
      <c r="E666" s="64">
        <v>44287</v>
      </c>
      <c r="F666">
        <v>18</v>
      </c>
      <c r="G666">
        <v>21.95</v>
      </c>
      <c r="H666" t="s">
        <v>52</v>
      </c>
      <c r="S666" s="64"/>
      <c r="T666" s="64"/>
    </row>
    <row r="667" spans="1:20">
      <c r="A667" t="s">
        <v>91</v>
      </c>
      <c r="B667" t="s">
        <v>1035</v>
      </c>
      <c r="D667" t="s">
        <v>51</v>
      </c>
      <c r="E667" s="64">
        <v>42917</v>
      </c>
      <c r="F667">
        <v>12</v>
      </c>
      <c r="G667">
        <v>13.64</v>
      </c>
      <c r="H667" t="s">
        <v>52</v>
      </c>
      <c r="S667" s="64"/>
    </row>
    <row r="668" spans="1:20">
      <c r="A668" t="s">
        <v>1657</v>
      </c>
      <c r="B668" t="s">
        <v>1658</v>
      </c>
      <c r="D668" t="s">
        <v>51</v>
      </c>
      <c r="E668" s="64">
        <v>43374</v>
      </c>
      <c r="F668">
        <v>12</v>
      </c>
      <c r="G668">
        <v>13.64</v>
      </c>
      <c r="H668" t="s">
        <v>52</v>
      </c>
      <c r="S668" s="64"/>
    </row>
    <row r="669" spans="1:20">
      <c r="A669" t="s">
        <v>3037</v>
      </c>
      <c r="B669" t="s">
        <v>3038</v>
      </c>
      <c r="D669" t="s">
        <v>2726</v>
      </c>
      <c r="E669" s="64">
        <v>43831</v>
      </c>
      <c r="F669">
        <v>17</v>
      </c>
      <c r="G669">
        <v>20.48</v>
      </c>
      <c r="H669" t="s">
        <v>52</v>
      </c>
      <c r="S669" s="64"/>
      <c r="T669" s="64"/>
    </row>
    <row r="670" spans="1:20">
      <c r="A670" t="s">
        <v>3039</v>
      </c>
      <c r="B670" t="s">
        <v>3040</v>
      </c>
      <c r="D670" t="s">
        <v>2726</v>
      </c>
      <c r="E670" s="64">
        <v>43831</v>
      </c>
      <c r="F670">
        <v>17</v>
      </c>
      <c r="G670">
        <v>20.48</v>
      </c>
      <c r="H670" t="s">
        <v>52</v>
      </c>
      <c r="S670" s="64"/>
      <c r="T670" s="64"/>
    </row>
    <row r="671" spans="1:20">
      <c r="A671" t="s">
        <v>102</v>
      </c>
      <c r="B671" t="s">
        <v>1386</v>
      </c>
      <c r="D671" t="s">
        <v>51</v>
      </c>
      <c r="E671" s="64">
        <v>44055</v>
      </c>
      <c r="F671">
        <v>14</v>
      </c>
      <c r="G671">
        <v>16.28</v>
      </c>
      <c r="H671" t="s">
        <v>52</v>
      </c>
      <c r="S671" s="64"/>
      <c r="T671" s="64"/>
    </row>
    <row r="672" spans="1:20">
      <c r="A672" t="s">
        <v>662</v>
      </c>
      <c r="B672" t="s">
        <v>663</v>
      </c>
      <c r="D672" t="s">
        <v>51</v>
      </c>
      <c r="E672" s="64">
        <v>43101</v>
      </c>
      <c r="F672">
        <v>10</v>
      </c>
      <c r="G672">
        <v>11.11</v>
      </c>
      <c r="H672" t="s">
        <v>52</v>
      </c>
      <c r="S672" s="64"/>
      <c r="T672" s="64"/>
    </row>
    <row r="673" spans="1:20">
      <c r="A673" t="s">
        <v>312</v>
      </c>
      <c r="B673" t="s">
        <v>313</v>
      </c>
      <c r="D673" t="s">
        <v>51</v>
      </c>
      <c r="E673" s="64">
        <v>42644</v>
      </c>
      <c r="F673">
        <v>12</v>
      </c>
      <c r="G673">
        <v>13.64</v>
      </c>
      <c r="H673" t="s">
        <v>52</v>
      </c>
      <c r="S673" s="64"/>
    </row>
    <row r="674" spans="1:20">
      <c r="A674" t="s">
        <v>1320</v>
      </c>
      <c r="B674" t="s">
        <v>1321</v>
      </c>
      <c r="D674" t="s">
        <v>51</v>
      </c>
      <c r="E674" s="64">
        <v>44055</v>
      </c>
      <c r="F674">
        <v>12</v>
      </c>
      <c r="G674">
        <v>13.64</v>
      </c>
      <c r="H674" t="s">
        <v>52</v>
      </c>
      <c r="S674" s="64"/>
    </row>
    <row r="675" spans="1:20">
      <c r="A675" t="s">
        <v>1452</v>
      </c>
      <c r="B675" t="s">
        <v>1453</v>
      </c>
      <c r="D675" t="s">
        <v>51</v>
      </c>
      <c r="E675" s="64">
        <v>45108</v>
      </c>
      <c r="F675">
        <v>10</v>
      </c>
      <c r="G675">
        <v>11.11</v>
      </c>
      <c r="H675" t="s">
        <v>52</v>
      </c>
      <c r="S675" s="64"/>
      <c r="T675" s="64"/>
    </row>
    <row r="676" spans="1:20">
      <c r="A676" t="s">
        <v>666</v>
      </c>
      <c r="B676" t="s">
        <v>667</v>
      </c>
      <c r="D676" t="s">
        <v>51</v>
      </c>
      <c r="E676" s="64">
        <v>42856</v>
      </c>
      <c r="F676">
        <v>7.5</v>
      </c>
      <c r="G676">
        <v>8.11</v>
      </c>
      <c r="H676" t="s">
        <v>52</v>
      </c>
      <c r="S676" s="64"/>
    </row>
    <row r="677" spans="1:20">
      <c r="A677" t="s">
        <v>1659</v>
      </c>
      <c r="B677" t="s">
        <v>1660</v>
      </c>
      <c r="D677" t="s">
        <v>51</v>
      </c>
      <c r="E677" s="64">
        <v>42917</v>
      </c>
      <c r="F677">
        <v>10</v>
      </c>
      <c r="G677">
        <v>11.11</v>
      </c>
      <c r="H677" t="s">
        <v>52</v>
      </c>
      <c r="S677" s="64"/>
    </row>
    <row r="678" spans="1:20">
      <c r="A678" t="s">
        <v>590</v>
      </c>
      <c r="B678" t="s">
        <v>591</v>
      </c>
      <c r="D678" t="s">
        <v>51</v>
      </c>
      <c r="E678" s="64">
        <v>42917</v>
      </c>
      <c r="F678">
        <v>8</v>
      </c>
      <c r="G678">
        <v>8.6999999999999993</v>
      </c>
      <c r="H678" t="s">
        <v>52</v>
      </c>
      <c r="S678" s="64"/>
    </row>
    <row r="679" spans="1:20">
      <c r="A679" t="s">
        <v>1661</v>
      </c>
      <c r="B679" t="s">
        <v>1662</v>
      </c>
      <c r="D679" t="s">
        <v>51</v>
      </c>
      <c r="E679" s="64">
        <v>42917</v>
      </c>
      <c r="F679">
        <v>10</v>
      </c>
      <c r="G679">
        <v>11.11</v>
      </c>
      <c r="H679" t="s">
        <v>52</v>
      </c>
      <c r="S679" s="64"/>
    </row>
    <row r="680" spans="1:20">
      <c r="A680" t="s">
        <v>100</v>
      </c>
      <c r="B680" t="s">
        <v>101</v>
      </c>
      <c r="D680" t="s">
        <v>51</v>
      </c>
      <c r="E680" s="64">
        <v>43818</v>
      </c>
      <c r="F680">
        <v>14</v>
      </c>
      <c r="G680">
        <v>16.28</v>
      </c>
      <c r="H680" t="s">
        <v>52</v>
      </c>
      <c r="S680" s="64"/>
    </row>
    <row r="681" spans="1:20">
      <c r="A681" t="s">
        <v>214</v>
      </c>
      <c r="B681" t="s">
        <v>215</v>
      </c>
      <c r="D681" t="s">
        <v>51</v>
      </c>
      <c r="E681" s="64">
        <v>42917</v>
      </c>
      <c r="F681">
        <v>12</v>
      </c>
      <c r="G681">
        <v>13.64</v>
      </c>
      <c r="H681" t="s">
        <v>52</v>
      </c>
      <c r="S681" s="64"/>
    </row>
    <row r="682" spans="1:20">
      <c r="A682" t="s">
        <v>715</v>
      </c>
      <c r="B682" t="s">
        <v>716</v>
      </c>
      <c r="D682" t="s">
        <v>51</v>
      </c>
      <c r="E682" s="64">
        <v>43335</v>
      </c>
      <c r="F682">
        <v>10</v>
      </c>
      <c r="G682">
        <v>11.11</v>
      </c>
      <c r="H682" t="s">
        <v>52</v>
      </c>
      <c r="S682" s="64"/>
      <c r="T682" s="64"/>
    </row>
    <row r="683" spans="1:20">
      <c r="A683" t="s">
        <v>459</v>
      </c>
      <c r="B683" t="s">
        <v>460</v>
      </c>
      <c r="D683" t="s">
        <v>51</v>
      </c>
      <c r="E683" s="64">
        <v>44055</v>
      </c>
      <c r="F683">
        <v>10</v>
      </c>
      <c r="G683">
        <v>11.11</v>
      </c>
      <c r="H683" t="s">
        <v>52</v>
      </c>
      <c r="S683" s="64"/>
    </row>
    <row r="684" spans="1:20">
      <c r="A684" t="s">
        <v>262</v>
      </c>
      <c r="B684" t="s">
        <v>263</v>
      </c>
      <c r="D684" t="s">
        <v>51</v>
      </c>
      <c r="E684" s="64">
        <v>43430</v>
      </c>
      <c r="F684">
        <v>12</v>
      </c>
      <c r="G684">
        <v>13.64</v>
      </c>
      <c r="H684" t="s">
        <v>52</v>
      </c>
      <c r="S684" s="64"/>
      <c r="T684" s="64"/>
    </row>
    <row r="685" spans="1:20">
      <c r="A685" t="s">
        <v>1036</v>
      </c>
      <c r="B685" t="s">
        <v>1037</v>
      </c>
      <c r="D685" t="s">
        <v>51</v>
      </c>
      <c r="E685" s="64">
        <v>42917</v>
      </c>
      <c r="F685">
        <v>10</v>
      </c>
      <c r="G685">
        <v>11.11</v>
      </c>
      <c r="H685" t="s">
        <v>52</v>
      </c>
      <c r="S685" s="64"/>
      <c r="T685" s="64"/>
    </row>
    <row r="686" spans="1:20">
      <c r="A686" t="s">
        <v>3041</v>
      </c>
      <c r="B686" t="s">
        <v>3042</v>
      </c>
      <c r="D686" t="s">
        <v>51</v>
      </c>
      <c r="E686" s="64">
        <v>43831</v>
      </c>
      <c r="F686">
        <v>12</v>
      </c>
      <c r="G686">
        <v>13.64</v>
      </c>
      <c r="H686" t="s">
        <v>88</v>
      </c>
      <c r="S686" s="64"/>
    </row>
    <row r="687" spans="1:20">
      <c r="A687" t="s">
        <v>1038</v>
      </c>
      <c r="B687" t="s">
        <v>1039</v>
      </c>
      <c r="D687" t="s">
        <v>51</v>
      </c>
      <c r="E687" s="64">
        <v>44013</v>
      </c>
      <c r="F687">
        <v>12</v>
      </c>
      <c r="G687">
        <v>13.64</v>
      </c>
      <c r="H687" t="s">
        <v>65</v>
      </c>
      <c r="S687" s="64"/>
    </row>
    <row r="688" spans="1:20">
      <c r="A688" t="s">
        <v>1040</v>
      </c>
      <c r="B688" t="s">
        <v>1041</v>
      </c>
      <c r="D688" t="s">
        <v>51</v>
      </c>
      <c r="E688" s="64">
        <v>42917</v>
      </c>
      <c r="F688">
        <v>12</v>
      </c>
      <c r="G688">
        <v>13.64</v>
      </c>
      <c r="H688" t="s">
        <v>52</v>
      </c>
      <c r="S688" s="64"/>
      <c r="T688" s="64"/>
    </row>
    <row r="689" spans="1:20">
      <c r="A689" t="s">
        <v>3043</v>
      </c>
      <c r="B689" t="s">
        <v>3044</v>
      </c>
      <c r="D689" t="s">
        <v>51</v>
      </c>
      <c r="E689" s="64">
        <v>43831</v>
      </c>
      <c r="F689">
        <v>12</v>
      </c>
      <c r="G689">
        <v>13.64</v>
      </c>
      <c r="H689" t="s">
        <v>88</v>
      </c>
      <c r="S689" s="64"/>
    </row>
    <row r="690" spans="1:20">
      <c r="A690" t="s">
        <v>1042</v>
      </c>
      <c r="B690" t="s">
        <v>1043</v>
      </c>
      <c r="D690" t="s">
        <v>51</v>
      </c>
      <c r="E690" s="64">
        <v>42917</v>
      </c>
      <c r="F690">
        <v>12</v>
      </c>
      <c r="G690">
        <v>13.64</v>
      </c>
      <c r="H690" t="s">
        <v>52</v>
      </c>
      <c r="S690" s="64"/>
    </row>
    <row r="691" spans="1:20">
      <c r="A691" t="s">
        <v>1044</v>
      </c>
      <c r="B691" t="s">
        <v>1045</v>
      </c>
      <c r="D691" t="s">
        <v>51</v>
      </c>
      <c r="E691" s="64">
        <v>41913</v>
      </c>
      <c r="F691">
        <v>12</v>
      </c>
      <c r="G691">
        <v>13.64</v>
      </c>
      <c r="H691" t="s">
        <v>52</v>
      </c>
      <c r="S691" s="64"/>
    </row>
    <row r="692" spans="1:20">
      <c r="A692" t="s">
        <v>222</v>
      </c>
      <c r="B692" t="s">
        <v>223</v>
      </c>
      <c r="D692" t="s">
        <v>51</v>
      </c>
      <c r="E692" s="64">
        <v>45474</v>
      </c>
      <c r="F692">
        <v>15</v>
      </c>
      <c r="G692">
        <v>17.649999999999999</v>
      </c>
      <c r="H692" t="s">
        <v>52</v>
      </c>
      <c r="S692" s="64"/>
    </row>
    <row r="693" spans="1:20">
      <c r="A693" t="s">
        <v>1990</v>
      </c>
      <c r="B693" t="s">
        <v>1991</v>
      </c>
      <c r="D693" t="s">
        <v>51</v>
      </c>
      <c r="E693" s="64">
        <v>42917</v>
      </c>
      <c r="F693">
        <v>0</v>
      </c>
      <c r="G693">
        <v>0</v>
      </c>
      <c r="H693" t="s">
        <v>52</v>
      </c>
      <c r="S693" s="64"/>
      <c r="T693" s="64"/>
    </row>
    <row r="694" spans="1:20">
      <c r="A694" t="s">
        <v>684</v>
      </c>
      <c r="B694" t="s">
        <v>685</v>
      </c>
      <c r="D694" t="s">
        <v>51</v>
      </c>
      <c r="E694" s="64">
        <v>45658</v>
      </c>
      <c r="F694">
        <v>7</v>
      </c>
      <c r="G694">
        <v>8</v>
      </c>
      <c r="H694" t="s">
        <v>62</v>
      </c>
      <c r="S694" s="64"/>
      <c r="T694" s="64"/>
    </row>
    <row r="695" spans="1:20">
      <c r="A695" t="s">
        <v>686</v>
      </c>
      <c r="B695" t="s">
        <v>687</v>
      </c>
      <c r="D695" t="s">
        <v>51</v>
      </c>
      <c r="E695" s="64">
        <v>44349</v>
      </c>
      <c r="F695">
        <v>2.5</v>
      </c>
      <c r="G695">
        <v>2.56</v>
      </c>
      <c r="H695" t="s">
        <v>62</v>
      </c>
      <c r="S695" s="64"/>
    </row>
    <row r="696" spans="1:20">
      <c r="A696" t="s">
        <v>1374</v>
      </c>
      <c r="B696" t="s">
        <v>1375</v>
      </c>
      <c r="D696" t="s">
        <v>51</v>
      </c>
      <c r="E696" s="64">
        <v>45931</v>
      </c>
      <c r="F696">
        <v>18</v>
      </c>
      <c r="G696">
        <v>21.95</v>
      </c>
      <c r="H696" t="s">
        <v>52</v>
      </c>
      <c r="S696" s="64"/>
    </row>
    <row r="697" spans="1:20">
      <c r="A697" t="s">
        <v>1663</v>
      </c>
      <c r="B697" t="s">
        <v>1664</v>
      </c>
      <c r="D697" t="s">
        <v>51</v>
      </c>
      <c r="E697" s="64">
        <v>42917</v>
      </c>
      <c r="F697">
        <v>12</v>
      </c>
      <c r="G697">
        <v>13.64</v>
      </c>
      <c r="H697" t="s">
        <v>52</v>
      </c>
      <c r="S697" s="64"/>
    </row>
    <row r="698" spans="1:20">
      <c r="A698" t="s">
        <v>1665</v>
      </c>
      <c r="B698" t="s">
        <v>1666</v>
      </c>
      <c r="D698" t="s">
        <v>51</v>
      </c>
      <c r="E698" s="64">
        <v>44062</v>
      </c>
      <c r="F698">
        <v>14</v>
      </c>
      <c r="G698">
        <v>16.28</v>
      </c>
      <c r="H698" t="s">
        <v>52</v>
      </c>
      <c r="S698" s="64"/>
      <c r="T698" s="64"/>
    </row>
    <row r="699" spans="1:20">
      <c r="A699" t="s">
        <v>3045</v>
      </c>
      <c r="B699" t="s">
        <v>3046</v>
      </c>
      <c r="D699" t="s">
        <v>2726</v>
      </c>
      <c r="E699" s="64">
        <v>43101</v>
      </c>
      <c r="F699">
        <v>16</v>
      </c>
      <c r="G699">
        <v>19.05</v>
      </c>
      <c r="H699" t="s">
        <v>52</v>
      </c>
      <c r="S699" s="64"/>
    </row>
    <row r="700" spans="1:20">
      <c r="A700" t="s">
        <v>3047</v>
      </c>
      <c r="B700" t="s">
        <v>3048</v>
      </c>
      <c r="D700" t="s">
        <v>2726</v>
      </c>
      <c r="E700" s="64">
        <v>43101</v>
      </c>
      <c r="F700">
        <v>16</v>
      </c>
      <c r="G700">
        <v>19.05</v>
      </c>
      <c r="H700" t="s">
        <v>52</v>
      </c>
      <c r="S700" s="64"/>
    </row>
    <row r="701" spans="1:20">
      <c r="A701" t="s">
        <v>1667</v>
      </c>
      <c r="B701" t="s">
        <v>1668</v>
      </c>
      <c r="D701" t="s">
        <v>51</v>
      </c>
      <c r="E701" s="64">
        <v>43451</v>
      </c>
      <c r="F701">
        <v>5</v>
      </c>
      <c r="G701">
        <v>5.26</v>
      </c>
      <c r="H701" t="s">
        <v>52</v>
      </c>
      <c r="S701" s="64"/>
    </row>
    <row r="702" spans="1:20">
      <c r="A702" t="s">
        <v>166</v>
      </c>
      <c r="B702" t="s">
        <v>167</v>
      </c>
      <c r="D702" t="s">
        <v>51</v>
      </c>
      <c r="E702" s="64">
        <v>46023</v>
      </c>
      <c r="F702">
        <v>14</v>
      </c>
      <c r="G702">
        <v>16.28</v>
      </c>
      <c r="H702" t="s">
        <v>52</v>
      </c>
      <c r="S702" s="64"/>
    </row>
    <row r="703" spans="1:20">
      <c r="A703" t="s">
        <v>3049</v>
      </c>
      <c r="B703" t="s">
        <v>3050</v>
      </c>
      <c r="D703" t="s">
        <v>2726</v>
      </c>
      <c r="E703" s="64">
        <v>43739</v>
      </c>
      <c r="F703">
        <v>12</v>
      </c>
      <c r="G703">
        <v>13.64</v>
      </c>
      <c r="H703" t="s">
        <v>52</v>
      </c>
      <c r="S703" s="64"/>
    </row>
    <row r="704" spans="1:20">
      <c r="A704" t="s">
        <v>1046</v>
      </c>
      <c r="B704" t="s">
        <v>1047</v>
      </c>
      <c r="D704" t="s">
        <v>51</v>
      </c>
      <c r="E704" s="64">
        <v>43101</v>
      </c>
      <c r="F704">
        <v>14</v>
      </c>
      <c r="G704">
        <v>16.28</v>
      </c>
      <c r="H704" t="s">
        <v>52</v>
      </c>
      <c r="S704" s="64"/>
    </row>
    <row r="705" spans="1:19">
      <c r="A705" t="s">
        <v>1048</v>
      </c>
      <c r="B705" t="s">
        <v>1049</v>
      </c>
      <c r="D705" t="s">
        <v>51</v>
      </c>
      <c r="E705" s="64">
        <v>42917</v>
      </c>
      <c r="F705">
        <v>12</v>
      </c>
      <c r="G705">
        <v>13.64</v>
      </c>
      <c r="H705" t="s">
        <v>52</v>
      </c>
      <c r="S705" s="64"/>
    </row>
    <row r="706" spans="1:19">
      <c r="A706" t="s">
        <v>1050</v>
      </c>
      <c r="B706" t="s">
        <v>1051</v>
      </c>
      <c r="D706" t="s">
        <v>51</v>
      </c>
      <c r="E706" s="64">
        <v>42917</v>
      </c>
      <c r="F706">
        <v>12</v>
      </c>
      <c r="G706">
        <v>13.64</v>
      </c>
      <c r="H706" t="s">
        <v>65</v>
      </c>
      <c r="S706" s="64"/>
    </row>
    <row r="707" spans="1:19">
      <c r="A707" t="s">
        <v>587</v>
      </c>
      <c r="B707" t="s">
        <v>1327</v>
      </c>
      <c r="D707" t="s">
        <v>51</v>
      </c>
      <c r="E707" s="64">
        <v>45839</v>
      </c>
      <c r="F707">
        <v>20</v>
      </c>
      <c r="G707">
        <v>25</v>
      </c>
      <c r="H707" t="s">
        <v>52</v>
      </c>
      <c r="S707" s="64"/>
    </row>
    <row r="708" spans="1:19">
      <c r="A708" t="s">
        <v>585</v>
      </c>
      <c r="B708" t="s">
        <v>586</v>
      </c>
      <c r="D708" t="s">
        <v>51</v>
      </c>
      <c r="E708" s="64">
        <v>44064</v>
      </c>
      <c r="F708">
        <v>12</v>
      </c>
      <c r="G708">
        <v>13.64</v>
      </c>
      <c r="H708" t="s">
        <v>52</v>
      </c>
      <c r="S708" s="64"/>
    </row>
    <row r="709" spans="1:19">
      <c r="A709" t="s">
        <v>588</v>
      </c>
      <c r="B709" t="s">
        <v>589</v>
      </c>
      <c r="D709" t="s">
        <v>51</v>
      </c>
      <c r="E709" s="64">
        <v>43983</v>
      </c>
      <c r="F709">
        <v>18</v>
      </c>
      <c r="G709">
        <v>21.95</v>
      </c>
      <c r="H709" t="s">
        <v>52</v>
      </c>
      <c r="S709" s="64"/>
    </row>
    <row r="710" spans="1:19">
      <c r="A710" t="s">
        <v>1376</v>
      </c>
      <c r="B710" t="s">
        <v>1377</v>
      </c>
      <c r="D710" t="s">
        <v>51</v>
      </c>
      <c r="E710" s="64">
        <v>45017</v>
      </c>
      <c r="F710">
        <v>12</v>
      </c>
      <c r="G710">
        <v>13.64</v>
      </c>
      <c r="H710" t="s">
        <v>52</v>
      </c>
      <c r="S710" s="64"/>
    </row>
    <row r="711" spans="1:19">
      <c r="A711" t="s">
        <v>1052</v>
      </c>
      <c r="B711" t="s">
        <v>1053</v>
      </c>
      <c r="D711" t="s">
        <v>51</v>
      </c>
      <c r="E711" s="64">
        <v>44197</v>
      </c>
      <c r="F711">
        <v>23</v>
      </c>
      <c r="G711">
        <v>29.87</v>
      </c>
      <c r="H711" t="s">
        <v>97</v>
      </c>
      <c r="S711" s="64"/>
    </row>
    <row r="712" spans="1:19">
      <c r="A712" t="s">
        <v>1669</v>
      </c>
      <c r="B712" t="s">
        <v>1670</v>
      </c>
      <c r="D712" t="s">
        <v>51</v>
      </c>
      <c r="E712" s="64">
        <v>43455</v>
      </c>
      <c r="F712">
        <v>20</v>
      </c>
      <c r="G712">
        <v>25</v>
      </c>
      <c r="H712" t="s">
        <v>97</v>
      </c>
      <c r="S712" s="64"/>
    </row>
    <row r="713" spans="1:19">
      <c r="A713" t="s">
        <v>569</v>
      </c>
      <c r="B713" t="s">
        <v>570</v>
      </c>
      <c r="D713" t="s">
        <v>51</v>
      </c>
      <c r="E713" s="64">
        <v>45108</v>
      </c>
      <c r="F713">
        <v>15</v>
      </c>
      <c r="G713">
        <v>17.649999999999999</v>
      </c>
      <c r="H713" t="s">
        <v>52</v>
      </c>
      <c r="S713" s="64"/>
    </row>
    <row r="714" spans="1:19">
      <c r="A714" t="s">
        <v>1671</v>
      </c>
      <c r="B714" t="s">
        <v>1672</v>
      </c>
      <c r="D714" t="s">
        <v>51</v>
      </c>
      <c r="E714" s="64">
        <v>42917</v>
      </c>
      <c r="F714">
        <v>10</v>
      </c>
      <c r="G714">
        <v>11.11</v>
      </c>
      <c r="H714" t="s">
        <v>52</v>
      </c>
      <c r="S714" s="64"/>
    </row>
    <row r="715" spans="1:19">
      <c r="A715" t="s">
        <v>1673</v>
      </c>
      <c r="B715" t="s">
        <v>1674</v>
      </c>
      <c r="D715" t="s">
        <v>51</v>
      </c>
      <c r="E715" s="64">
        <v>43454</v>
      </c>
      <c r="F715">
        <v>15</v>
      </c>
      <c r="G715">
        <v>17.649999999999999</v>
      </c>
      <c r="H715" t="s">
        <v>52</v>
      </c>
      <c r="S715" s="64"/>
    </row>
    <row r="716" spans="1:19">
      <c r="A716" t="s">
        <v>571</v>
      </c>
      <c r="B716" t="s">
        <v>572</v>
      </c>
      <c r="D716" t="s">
        <v>51</v>
      </c>
      <c r="E716" s="64">
        <v>43455</v>
      </c>
      <c r="F716">
        <v>15</v>
      </c>
      <c r="G716">
        <v>17.649999999999999</v>
      </c>
      <c r="H716" t="s">
        <v>52</v>
      </c>
      <c r="S716" s="64"/>
    </row>
    <row r="717" spans="1:19">
      <c r="A717" t="s">
        <v>1675</v>
      </c>
      <c r="B717" t="s">
        <v>1676</v>
      </c>
      <c r="D717" t="s">
        <v>51</v>
      </c>
      <c r="E717" s="64">
        <v>42917</v>
      </c>
      <c r="F717">
        <v>10</v>
      </c>
      <c r="G717">
        <v>11.11</v>
      </c>
      <c r="H717" t="s">
        <v>52</v>
      </c>
      <c r="S717" s="64"/>
    </row>
    <row r="718" spans="1:19">
      <c r="A718" t="s">
        <v>717</v>
      </c>
      <c r="B718" t="s">
        <v>718</v>
      </c>
      <c r="D718" t="s">
        <v>51</v>
      </c>
      <c r="E718" s="64">
        <v>42186</v>
      </c>
      <c r="F718">
        <v>12</v>
      </c>
      <c r="G718">
        <v>13.64</v>
      </c>
      <c r="H718" t="s">
        <v>52</v>
      </c>
      <c r="S718" s="64"/>
    </row>
    <row r="719" spans="1:19">
      <c r="A719" t="s">
        <v>1054</v>
      </c>
      <c r="B719" t="s">
        <v>1055</v>
      </c>
      <c r="D719" t="s">
        <v>51</v>
      </c>
      <c r="E719" s="64">
        <v>42917</v>
      </c>
      <c r="F719">
        <v>10</v>
      </c>
      <c r="G719">
        <v>11.11</v>
      </c>
      <c r="H719" t="s">
        <v>52</v>
      </c>
      <c r="S719" s="64"/>
    </row>
    <row r="720" spans="1:19">
      <c r="A720" t="s">
        <v>3051</v>
      </c>
      <c r="B720" t="s">
        <v>3052</v>
      </c>
      <c r="D720" t="s">
        <v>51</v>
      </c>
      <c r="E720" s="64">
        <v>43831</v>
      </c>
      <c r="F720">
        <v>12</v>
      </c>
      <c r="G720">
        <v>13.64</v>
      </c>
      <c r="H720" t="s">
        <v>88</v>
      </c>
      <c r="S720" s="64"/>
    </row>
    <row r="721" spans="1:20">
      <c r="A721" t="s">
        <v>3053</v>
      </c>
      <c r="B721" t="s">
        <v>3054</v>
      </c>
      <c r="D721" t="s">
        <v>51</v>
      </c>
      <c r="E721" s="64">
        <v>43831</v>
      </c>
      <c r="F721">
        <v>12</v>
      </c>
      <c r="G721">
        <v>13.64</v>
      </c>
      <c r="H721" t="s">
        <v>88</v>
      </c>
      <c r="S721" s="64"/>
      <c r="T721" s="64"/>
    </row>
    <row r="722" spans="1:20">
      <c r="A722" t="s">
        <v>676</v>
      </c>
      <c r="B722" t="s">
        <v>677</v>
      </c>
      <c r="D722" t="s">
        <v>51</v>
      </c>
      <c r="E722" s="64">
        <v>44055</v>
      </c>
      <c r="F722">
        <v>12</v>
      </c>
      <c r="G722">
        <v>13.64</v>
      </c>
      <c r="H722" t="s">
        <v>52</v>
      </c>
      <c r="S722" s="64"/>
    </row>
    <row r="723" spans="1:20">
      <c r="A723" t="s">
        <v>752</v>
      </c>
      <c r="B723" t="s">
        <v>753</v>
      </c>
      <c r="D723" t="s">
        <v>51</v>
      </c>
      <c r="E723" s="64">
        <v>43101</v>
      </c>
      <c r="F723">
        <v>12</v>
      </c>
      <c r="G723">
        <v>13.64</v>
      </c>
      <c r="H723" t="s">
        <v>52</v>
      </c>
      <c r="S723" s="64"/>
    </row>
    <row r="724" spans="1:20">
      <c r="A724" t="s">
        <v>754</v>
      </c>
      <c r="B724" t="s">
        <v>755</v>
      </c>
      <c r="D724" t="s">
        <v>51</v>
      </c>
      <c r="E724" s="64">
        <v>42917</v>
      </c>
      <c r="F724">
        <v>12</v>
      </c>
      <c r="G724">
        <v>13.64</v>
      </c>
      <c r="H724" t="s">
        <v>52</v>
      </c>
      <c r="S724" s="64"/>
    </row>
    <row r="725" spans="1:20">
      <c r="A725" t="s">
        <v>275</v>
      </c>
      <c r="B725" t="s">
        <v>276</v>
      </c>
      <c r="D725" t="s">
        <v>51</v>
      </c>
      <c r="E725" s="64">
        <v>42917</v>
      </c>
      <c r="F725">
        <v>12</v>
      </c>
      <c r="G725">
        <v>13.64</v>
      </c>
      <c r="H725" t="s">
        <v>52</v>
      </c>
      <c r="S725" s="64"/>
    </row>
    <row r="726" spans="1:20">
      <c r="A726" t="s">
        <v>461</v>
      </c>
      <c r="B726" t="s">
        <v>462</v>
      </c>
      <c r="D726" t="s">
        <v>51</v>
      </c>
      <c r="E726" s="64">
        <v>44743</v>
      </c>
      <c r="F726">
        <v>12</v>
      </c>
      <c r="G726">
        <v>13.64</v>
      </c>
      <c r="H726" t="s">
        <v>151</v>
      </c>
      <c r="S726" s="64"/>
      <c r="T726" s="64"/>
    </row>
    <row r="727" spans="1:20">
      <c r="A727" t="s">
        <v>1056</v>
      </c>
      <c r="B727" t="s">
        <v>1057</v>
      </c>
      <c r="D727" t="s">
        <v>51</v>
      </c>
      <c r="E727" s="64">
        <v>42917</v>
      </c>
      <c r="F727">
        <v>12</v>
      </c>
      <c r="G727">
        <v>13.64</v>
      </c>
      <c r="H727" t="s">
        <v>52</v>
      </c>
      <c r="S727" s="64"/>
    </row>
    <row r="728" spans="1:20">
      <c r="A728" t="s">
        <v>240</v>
      </c>
      <c r="B728" t="s">
        <v>241</v>
      </c>
      <c r="D728" t="s">
        <v>51</v>
      </c>
      <c r="E728" s="64">
        <v>42917</v>
      </c>
      <c r="F728">
        <v>12</v>
      </c>
      <c r="G728">
        <v>13.64</v>
      </c>
      <c r="H728" t="s">
        <v>52</v>
      </c>
      <c r="S728" s="64"/>
    </row>
    <row r="729" spans="1:20">
      <c r="A729" t="s">
        <v>1058</v>
      </c>
      <c r="B729" t="s">
        <v>1059</v>
      </c>
      <c r="D729" t="s">
        <v>51</v>
      </c>
      <c r="E729" s="64">
        <v>42917</v>
      </c>
      <c r="F729">
        <v>12</v>
      </c>
      <c r="G729">
        <v>13.64</v>
      </c>
      <c r="H729" t="s">
        <v>52</v>
      </c>
      <c r="S729" s="64"/>
      <c r="T729" s="64"/>
    </row>
    <row r="730" spans="1:20">
      <c r="A730" t="s">
        <v>463</v>
      </c>
      <c r="B730" t="s">
        <v>464</v>
      </c>
      <c r="D730" t="s">
        <v>51</v>
      </c>
      <c r="E730" s="64">
        <v>42736</v>
      </c>
      <c r="F730">
        <v>12</v>
      </c>
      <c r="G730">
        <v>13.64</v>
      </c>
      <c r="H730" t="s">
        <v>52</v>
      </c>
      <c r="S730" s="64"/>
    </row>
    <row r="731" spans="1:20">
      <c r="A731" t="s">
        <v>465</v>
      </c>
      <c r="B731" t="s">
        <v>466</v>
      </c>
      <c r="D731" t="s">
        <v>51</v>
      </c>
      <c r="E731" s="64">
        <v>42917</v>
      </c>
      <c r="F731">
        <v>10</v>
      </c>
      <c r="G731">
        <v>11.11</v>
      </c>
      <c r="H731" t="s">
        <v>52</v>
      </c>
      <c r="S731" s="64"/>
    </row>
    <row r="732" spans="1:20">
      <c r="A732" t="s">
        <v>1060</v>
      </c>
      <c r="B732" t="s">
        <v>1061</v>
      </c>
      <c r="D732" t="s">
        <v>51</v>
      </c>
      <c r="E732" s="64">
        <v>42917</v>
      </c>
      <c r="F732">
        <v>12</v>
      </c>
      <c r="G732">
        <v>13.64</v>
      </c>
      <c r="H732" t="s">
        <v>52</v>
      </c>
      <c r="S732" s="64"/>
    </row>
    <row r="733" spans="1:20">
      <c r="A733" t="s">
        <v>266</v>
      </c>
      <c r="B733" t="s">
        <v>267</v>
      </c>
      <c r="D733" t="s">
        <v>51</v>
      </c>
      <c r="E733" s="64">
        <v>42917</v>
      </c>
      <c r="F733">
        <v>12</v>
      </c>
      <c r="G733">
        <v>13.64</v>
      </c>
      <c r="H733" t="s">
        <v>52</v>
      </c>
      <c r="S733" s="64"/>
    </row>
    <row r="734" spans="1:20">
      <c r="A734" t="s">
        <v>3055</v>
      </c>
      <c r="B734" t="s">
        <v>3056</v>
      </c>
      <c r="D734" t="s">
        <v>51</v>
      </c>
      <c r="E734" s="64">
        <v>43831</v>
      </c>
      <c r="F734">
        <v>12</v>
      </c>
      <c r="G734">
        <v>13.64</v>
      </c>
      <c r="H734" t="s">
        <v>88</v>
      </c>
      <c r="S734" s="64"/>
      <c r="T734" s="64"/>
    </row>
    <row r="735" spans="1:20">
      <c r="A735" t="s">
        <v>3057</v>
      </c>
      <c r="B735" t="s">
        <v>3058</v>
      </c>
      <c r="D735" t="s">
        <v>51</v>
      </c>
      <c r="E735" s="64">
        <v>43831</v>
      </c>
      <c r="F735">
        <v>12</v>
      </c>
      <c r="G735">
        <v>13.64</v>
      </c>
      <c r="H735" t="s">
        <v>88</v>
      </c>
      <c r="S735" s="64"/>
    </row>
    <row r="736" spans="1:20">
      <c r="A736" t="s">
        <v>1062</v>
      </c>
      <c r="B736" t="s">
        <v>1063</v>
      </c>
      <c r="D736" t="s">
        <v>51</v>
      </c>
      <c r="E736" s="64">
        <v>42917</v>
      </c>
      <c r="F736">
        <v>12</v>
      </c>
      <c r="G736">
        <v>13.64</v>
      </c>
      <c r="H736" t="s">
        <v>52</v>
      </c>
      <c r="S736" s="64"/>
    </row>
    <row r="737" spans="1:20">
      <c r="A737" t="s">
        <v>1064</v>
      </c>
      <c r="B737" t="s">
        <v>1065</v>
      </c>
      <c r="D737" t="s">
        <v>51</v>
      </c>
      <c r="E737" s="64">
        <v>43009</v>
      </c>
      <c r="F737">
        <v>12</v>
      </c>
      <c r="G737">
        <v>13.64</v>
      </c>
      <c r="H737" t="s">
        <v>52</v>
      </c>
      <c r="S737" s="64"/>
    </row>
    <row r="738" spans="1:20">
      <c r="A738" t="s">
        <v>168</v>
      </c>
      <c r="B738" t="s">
        <v>169</v>
      </c>
      <c r="D738" t="s">
        <v>51</v>
      </c>
      <c r="E738" s="64">
        <v>42917</v>
      </c>
      <c r="F738">
        <v>12</v>
      </c>
      <c r="G738">
        <v>13.64</v>
      </c>
      <c r="H738" t="s">
        <v>52</v>
      </c>
      <c r="S738" s="64"/>
    </row>
    <row r="739" spans="1:20">
      <c r="A739" t="s">
        <v>3059</v>
      </c>
      <c r="B739" t="s">
        <v>3060</v>
      </c>
      <c r="D739" t="s">
        <v>2726</v>
      </c>
      <c r="E739" s="64">
        <v>43374</v>
      </c>
      <c r="F739">
        <v>12</v>
      </c>
      <c r="G739">
        <v>13.64</v>
      </c>
      <c r="H739" t="s">
        <v>52</v>
      </c>
      <c r="S739" s="64"/>
    </row>
    <row r="740" spans="1:20">
      <c r="A740" t="s">
        <v>1992</v>
      </c>
      <c r="B740" t="s">
        <v>1993</v>
      </c>
      <c r="D740" t="s">
        <v>51</v>
      </c>
      <c r="E740" s="64">
        <v>44078</v>
      </c>
      <c r="F740">
        <v>0</v>
      </c>
      <c r="G740">
        <v>0</v>
      </c>
      <c r="H740" t="s">
        <v>52</v>
      </c>
      <c r="S740" s="64"/>
    </row>
    <row r="741" spans="1:20">
      <c r="A741" t="s">
        <v>467</v>
      </c>
      <c r="B741" t="s">
        <v>468</v>
      </c>
      <c r="D741" t="s">
        <v>51</v>
      </c>
      <c r="E741" s="64">
        <v>42917</v>
      </c>
      <c r="F741">
        <v>12</v>
      </c>
      <c r="G741">
        <v>13.64</v>
      </c>
      <c r="H741" t="s">
        <v>52</v>
      </c>
      <c r="S741" s="64"/>
      <c r="T741" s="64"/>
    </row>
    <row r="742" spans="1:20">
      <c r="A742" t="s">
        <v>94</v>
      </c>
      <c r="B742" t="s">
        <v>93</v>
      </c>
      <c r="D742" t="s">
        <v>51</v>
      </c>
      <c r="E742" s="64">
        <v>43374</v>
      </c>
      <c r="F742">
        <v>12</v>
      </c>
      <c r="G742">
        <v>13.64</v>
      </c>
      <c r="H742" t="s">
        <v>52</v>
      </c>
      <c r="S742" s="64"/>
      <c r="T742" s="64"/>
    </row>
    <row r="743" spans="1:20">
      <c r="A743" t="s">
        <v>626</v>
      </c>
      <c r="B743" t="s">
        <v>627</v>
      </c>
      <c r="D743" t="s">
        <v>51</v>
      </c>
      <c r="E743" s="64">
        <v>42370</v>
      </c>
      <c r="F743">
        <v>12</v>
      </c>
      <c r="G743">
        <v>13.64</v>
      </c>
      <c r="H743" t="s">
        <v>65</v>
      </c>
      <c r="S743" s="64"/>
    </row>
    <row r="744" spans="1:20">
      <c r="A744" t="s">
        <v>1677</v>
      </c>
      <c r="B744" t="s">
        <v>1678</v>
      </c>
      <c r="D744" t="s">
        <v>51</v>
      </c>
      <c r="E744" s="64">
        <v>43374</v>
      </c>
      <c r="F744">
        <v>10</v>
      </c>
      <c r="G744">
        <v>11.11</v>
      </c>
      <c r="H744" t="s">
        <v>52</v>
      </c>
      <c r="S744" s="64"/>
    </row>
    <row r="745" spans="1:20">
      <c r="A745" t="s">
        <v>556</v>
      </c>
      <c r="B745" t="s">
        <v>557</v>
      </c>
      <c r="D745" t="s">
        <v>51</v>
      </c>
      <c r="E745" s="64">
        <v>45108</v>
      </c>
      <c r="F745">
        <v>14</v>
      </c>
      <c r="G745">
        <v>16.28</v>
      </c>
      <c r="H745" t="s">
        <v>52</v>
      </c>
      <c r="S745" s="64"/>
      <c r="T745" s="64"/>
    </row>
    <row r="746" spans="1:20">
      <c r="A746" t="s">
        <v>1679</v>
      </c>
      <c r="B746" t="s">
        <v>1680</v>
      </c>
      <c r="D746" t="s">
        <v>51</v>
      </c>
      <c r="E746" s="64">
        <v>43327</v>
      </c>
      <c r="F746">
        <v>10</v>
      </c>
      <c r="G746">
        <v>11.11</v>
      </c>
      <c r="H746" t="s">
        <v>52</v>
      </c>
      <c r="S746" s="64"/>
      <c r="T746" s="64"/>
    </row>
    <row r="747" spans="1:20">
      <c r="A747" t="s">
        <v>469</v>
      </c>
      <c r="B747" t="s">
        <v>470</v>
      </c>
      <c r="D747" t="s">
        <v>51</v>
      </c>
      <c r="E747" s="64">
        <v>42917</v>
      </c>
      <c r="F747">
        <v>12</v>
      </c>
      <c r="G747">
        <v>13.64</v>
      </c>
      <c r="H747" t="s">
        <v>65</v>
      </c>
      <c r="S747" s="64"/>
      <c r="T747" s="64"/>
    </row>
    <row r="748" spans="1:20">
      <c r="A748" t="s">
        <v>242</v>
      </c>
      <c r="B748" t="s">
        <v>243</v>
      </c>
      <c r="D748" t="s">
        <v>51</v>
      </c>
      <c r="E748" s="64">
        <v>42917</v>
      </c>
      <c r="F748">
        <v>10</v>
      </c>
      <c r="G748">
        <v>11.11</v>
      </c>
      <c r="H748" t="s">
        <v>52</v>
      </c>
      <c r="S748" s="64"/>
    </row>
    <row r="749" spans="1:20">
      <c r="A749" t="s">
        <v>471</v>
      </c>
      <c r="B749" t="s">
        <v>472</v>
      </c>
      <c r="D749" t="s">
        <v>51</v>
      </c>
      <c r="E749" s="64">
        <v>43009</v>
      </c>
      <c r="F749">
        <v>12</v>
      </c>
      <c r="G749">
        <v>13.64</v>
      </c>
      <c r="H749" t="s">
        <v>52</v>
      </c>
      <c r="S749" s="64"/>
    </row>
    <row r="750" spans="1:20">
      <c r="A750" t="s">
        <v>628</v>
      </c>
      <c r="B750" t="s">
        <v>629</v>
      </c>
      <c r="D750" t="s">
        <v>51</v>
      </c>
      <c r="E750" s="64">
        <v>44064</v>
      </c>
      <c r="F750">
        <v>17</v>
      </c>
      <c r="G750">
        <v>20.48</v>
      </c>
      <c r="H750" t="s">
        <v>52</v>
      </c>
      <c r="S750" s="64"/>
      <c r="T750" s="64"/>
    </row>
    <row r="751" spans="1:20">
      <c r="A751" t="s">
        <v>1681</v>
      </c>
      <c r="B751" t="s">
        <v>1682</v>
      </c>
      <c r="D751" t="s">
        <v>51</v>
      </c>
      <c r="E751" s="64">
        <v>44064</v>
      </c>
      <c r="F751">
        <v>12</v>
      </c>
      <c r="G751">
        <v>13.64</v>
      </c>
      <c r="H751" t="s">
        <v>52</v>
      </c>
      <c r="S751" s="64"/>
    </row>
    <row r="752" spans="1:20">
      <c r="A752" t="s">
        <v>3061</v>
      </c>
      <c r="B752" t="s">
        <v>3062</v>
      </c>
      <c r="D752" t="s">
        <v>2726</v>
      </c>
      <c r="E752" s="64">
        <v>43282</v>
      </c>
      <c r="F752">
        <v>17</v>
      </c>
      <c r="G752">
        <v>20.48</v>
      </c>
      <c r="H752" t="s">
        <v>52</v>
      </c>
      <c r="S752" s="64"/>
    </row>
    <row r="753" spans="1:20">
      <c r="A753" t="s">
        <v>3063</v>
      </c>
      <c r="B753" t="s">
        <v>3064</v>
      </c>
      <c r="D753" t="s">
        <v>2726</v>
      </c>
      <c r="E753" s="64">
        <v>43282</v>
      </c>
      <c r="F753">
        <v>17</v>
      </c>
      <c r="G753">
        <v>20.48</v>
      </c>
      <c r="H753" t="s">
        <v>52</v>
      </c>
      <c r="S753" s="64"/>
      <c r="T753" s="64"/>
    </row>
    <row r="754" spans="1:20">
      <c r="A754" t="s">
        <v>1066</v>
      </c>
      <c r="B754" t="s">
        <v>1067</v>
      </c>
      <c r="D754" t="s">
        <v>51</v>
      </c>
      <c r="E754" s="64">
        <v>43374</v>
      </c>
      <c r="F754">
        <v>12</v>
      </c>
      <c r="G754">
        <v>13.64</v>
      </c>
      <c r="H754" t="s">
        <v>52</v>
      </c>
      <c r="S754" s="64"/>
    </row>
    <row r="755" spans="1:20">
      <c r="A755" t="s">
        <v>1068</v>
      </c>
      <c r="B755" t="s">
        <v>1069</v>
      </c>
      <c r="D755" t="s">
        <v>51</v>
      </c>
      <c r="E755" s="64">
        <v>43101</v>
      </c>
      <c r="F755">
        <v>12</v>
      </c>
      <c r="G755">
        <v>13.64</v>
      </c>
      <c r="H755" t="s">
        <v>52</v>
      </c>
      <c r="S755" s="64"/>
    </row>
    <row r="756" spans="1:20">
      <c r="A756" t="s">
        <v>1070</v>
      </c>
      <c r="B756" t="s">
        <v>1071</v>
      </c>
      <c r="D756" t="s">
        <v>51</v>
      </c>
      <c r="E756" s="64">
        <v>43191</v>
      </c>
      <c r="F756">
        <v>12</v>
      </c>
      <c r="G756">
        <v>13.64</v>
      </c>
      <c r="H756" t="s">
        <v>52</v>
      </c>
      <c r="S756" s="64"/>
    </row>
    <row r="757" spans="1:20">
      <c r="A757" t="s">
        <v>560</v>
      </c>
      <c r="B757" t="s">
        <v>561</v>
      </c>
      <c r="D757" t="s">
        <v>51</v>
      </c>
      <c r="E757" s="64">
        <v>43374</v>
      </c>
      <c r="F757">
        <v>12</v>
      </c>
      <c r="G757">
        <v>13.64</v>
      </c>
      <c r="H757" t="s">
        <v>52</v>
      </c>
      <c r="S757" s="64"/>
    </row>
    <row r="758" spans="1:20">
      <c r="A758" t="s">
        <v>1072</v>
      </c>
      <c r="B758" t="s">
        <v>1073</v>
      </c>
      <c r="D758" t="s">
        <v>51</v>
      </c>
      <c r="E758" s="64">
        <v>44013</v>
      </c>
      <c r="F758">
        <v>14</v>
      </c>
      <c r="G758">
        <v>16.28</v>
      </c>
      <c r="H758" t="s">
        <v>52</v>
      </c>
      <c r="S758" s="64"/>
      <c r="T758" s="64"/>
    </row>
    <row r="759" spans="1:20">
      <c r="A759" t="s">
        <v>743</v>
      </c>
      <c r="B759" t="s">
        <v>744</v>
      </c>
      <c r="D759" t="s">
        <v>51</v>
      </c>
      <c r="E759" s="64">
        <v>43374</v>
      </c>
      <c r="F759">
        <v>12</v>
      </c>
      <c r="G759">
        <v>13.64</v>
      </c>
      <c r="H759" t="s">
        <v>52</v>
      </c>
      <c r="S759" s="64"/>
    </row>
    <row r="760" spans="1:20">
      <c r="A760" t="s">
        <v>1074</v>
      </c>
      <c r="B760" t="s">
        <v>1075</v>
      </c>
      <c r="D760" t="s">
        <v>51</v>
      </c>
      <c r="E760" s="64">
        <v>45748</v>
      </c>
      <c r="F760">
        <v>14</v>
      </c>
      <c r="G760">
        <v>16.28</v>
      </c>
      <c r="H760" t="s">
        <v>52</v>
      </c>
      <c r="S760" s="64"/>
    </row>
    <row r="761" spans="1:20">
      <c r="A761" t="s">
        <v>3065</v>
      </c>
      <c r="B761" t="s">
        <v>3066</v>
      </c>
      <c r="D761" t="s">
        <v>51</v>
      </c>
      <c r="E761" s="64">
        <v>43831</v>
      </c>
      <c r="F761">
        <v>12</v>
      </c>
      <c r="G761">
        <v>13.64</v>
      </c>
      <c r="H761" t="s">
        <v>88</v>
      </c>
      <c r="S761" s="64"/>
    </row>
    <row r="762" spans="1:20">
      <c r="A762" t="s">
        <v>1853</v>
      </c>
      <c r="B762" t="s">
        <v>1854</v>
      </c>
      <c r="D762" t="s">
        <v>51</v>
      </c>
      <c r="E762" s="64">
        <v>44810</v>
      </c>
      <c r="F762">
        <v>10</v>
      </c>
      <c r="G762">
        <v>11.11</v>
      </c>
      <c r="H762" t="s">
        <v>52</v>
      </c>
      <c r="S762" s="64"/>
      <c r="T762" s="64"/>
    </row>
    <row r="763" spans="1:20">
      <c r="A763" t="s">
        <v>118</v>
      </c>
      <c r="B763" t="s">
        <v>314</v>
      </c>
      <c r="D763" t="s">
        <v>51</v>
      </c>
      <c r="E763" s="64">
        <v>42917</v>
      </c>
      <c r="F763">
        <v>12</v>
      </c>
      <c r="G763">
        <v>13.64</v>
      </c>
      <c r="H763" t="s">
        <v>52</v>
      </c>
      <c r="S763" s="64"/>
      <c r="T763" s="64"/>
    </row>
    <row r="764" spans="1:20">
      <c r="A764" t="s">
        <v>116</v>
      </c>
      <c r="B764" t="s">
        <v>117</v>
      </c>
      <c r="D764" t="s">
        <v>51</v>
      </c>
      <c r="E764" s="64">
        <v>43374</v>
      </c>
      <c r="F764">
        <v>14</v>
      </c>
      <c r="G764">
        <v>16.28</v>
      </c>
      <c r="H764" t="s">
        <v>52</v>
      </c>
      <c r="S764" s="64"/>
    </row>
    <row r="765" spans="1:20">
      <c r="A765" t="s">
        <v>649</v>
      </c>
      <c r="B765" t="s">
        <v>650</v>
      </c>
      <c r="D765" t="s">
        <v>51</v>
      </c>
      <c r="E765" s="64">
        <v>43282</v>
      </c>
      <c r="F765">
        <v>12</v>
      </c>
      <c r="H765" t="s">
        <v>52</v>
      </c>
      <c r="S765" s="64"/>
    </row>
    <row r="766" spans="1:20">
      <c r="A766" t="s">
        <v>121</v>
      </c>
      <c r="B766" t="s">
        <v>122</v>
      </c>
      <c r="D766" t="s">
        <v>51</v>
      </c>
      <c r="E766" s="64">
        <v>42005</v>
      </c>
      <c r="F766">
        <v>10</v>
      </c>
      <c r="G766">
        <v>11.11</v>
      </c>
      <c r="H766" t="s">
        <v>52</v>
      </c>
      <c r="S766" s="64"/>
    </row>
    <row r="767" spans="1:20">
      <c r="A767" t="s">
        <v>782</v>
      </c>
      <c r="B767" t="s">
        <v>783</v>
      </c>
      <c r="D767" t="s">
        <v>51</v>
      </c>
      <c r="E767" s="64">
        <v>43009</v>
      </c>
      <c r="F767">
        <v>12</v>
      </c>
      <c r="G767">
        <v>13.64</v>
      </c>
      <c r="H767" t="s">
        <v>52</v>
      </c>
      <c r="S767" s="64"/>
    </row>
    <row r="768" spans="1:20">
      <c r="A768" t="s">
        <v>349</v>
      </c>
      <c r="B768" t="s">
        <v>350</v>
      </c>
      <c r="D768" t="s">
        <v>51</v>
      </c>
      <c r="E768" s="64">
        <v>43383</v>
      </c>
      <c r="F768">
        <v>12</v>
      </c>
      <c r="G768">
        <v>13.64</v>
      </c>
      <c r="H768" t="s">
        <v>52</v>
      </c>
      <c r="S768" s="64"/>
    </row>
    <row r="769" spans="1:20">
      <c r="A769" t="s">
        <v>174</v>
      </c>
      <c r="B769" t="s">
        <v>175</v>
      </c>
      <c r="D769" t="s">
        <v>51</v>
      </c>
      <c r="E769" s="64">
        <v>44064</v>
      </c>
      <c r="F769">
        <v>16</v>
      </c>
      <c r="G769">
        <v>19.05</v>
      </c>
      <c r="H769" t="s">
        <v>52</v>
      </c>
      <c r="S769" s="64"/>
      <c r="T769" s="64"/>
    </row>
    <row r="770" spans="1:20">
      <c r="A770" t="s">
        <v>1683</v>
      </c>
      <c r="B770" t="s">
        <v>1684</v>
      </c>
      <c r="D770" t="s">
        <v>51</v>
      </c>
      <c r="E770" s="64">
        <v>43455</v>
      </c>
      <c r="F770">
        <v>15</v>
      </c>
      <c r="G770">
        <v>17.64</v>
      </c>
      <c r="H770" t="s">
        <v>52</v>
      </c>
      <c r="S770" s="64"/>
    </row>
    <row r="771" spans="1:20">
      <c r="A771" t="s">
        <v>3067</v>
      </c>
      <c r="B771" t="s">
        <v>3068</v>
      </c>
      <c r="D771" t="s">
        <v>51</v>
      </c>
      <c r="E771" s="64">
        <v>43831</v>
      </c>
      <c r="F771">
        <v>12</v>
      </c>
      <c r="G771">
        <v>13.64</v>
      </c>
      <c r="H771" t="s">
        <v>88</v>
      </c>
      <c r="S771" s="64"/>
    </row>
    <row r="772" spans="1:20">
      <c r="A772" t="s">
        <v>3069</v>
      </c>
      <c r="B772" t="s">
        <v>3070</v>
      </c>
      <c r="D772" t="s">
        <v>2726</v>
      </c>
      <c r="E772" s="64">
        <v>43466</v>
      </c>
      <c r="F772">
        <v>16</v>
      </c>
      <c r="G772">
        <v>19.05</v>
      </c>
      <c r="H772" t="s">
        <v>52</v>
      </c>
      <c r="S772" s="64"/>
    </row>
    <row r="773" spans="1:20">
      <c r="A773" t="s">
        <v>1685</v>
      </c>
      <c r="B773" t="s">
        <v>1686</v>
      </c>
      <c r="D773" t="s">
        <v>51</v>
      </c>
      <c r="E773" s="64">
        <v>44064</v>
      </c>
      <c r="F773">
        <v>13</v>
      </c>
      <c r="G773">
        <v>14.94</v>
      </c>
      <c r="H773" t="s">
        <v>52</v>
      </c>
      <c r="S773" s="64"/>
    </row>
    <row r="774" spans="1:20">
      <c r="A774" t="s">
        <v>3071</v>
      </c>
      <c r="B774" t="s">
        <v>3072</v>
      </c>
      <c r="D774" t="s">
        <v>51</v>
      </c>
      <c r="E774" s="64">
        <v>43831</v>
      </c>
      <c r="F774">
        <v>12</v>
      </c>
      <c r="G774">
        <v>13.64</v>
      </c>
      <c r="H774" t="s">
        <v>88</v>
      </c>
      <c r="S774" s="64"/>
    </row>
    <row r="775" spans="1:20">
      <c r="A775" t="s">
        <v>3073</v>
      </c>
      <c r="B775" t="s">
        <v>3074</v>
      </c>
      <c r="D775" t="s">
        <v>2726</v>
      </c>
      <c r="E775" s="64">
        <v>43466</v>
      </c>
      <c r="F775">
        <v>16</v>
      </c>
      <c r="G775">
        <v>19.05</v>
      </c>
      <c r="H775" t="s">
        <v>52</v>
      </c>
      <c r="S775" s="64"/>
    </row>
    <row r="776" spans="1:20">
      <c r="A776" t="s">
        <v>3075</v>
      </c>
      <c r="B776" t="s">
        <v>3076</v>
      </c>
      <c r="D776" t="s">
        <v>2726</v>
      </c>
      <c r="E776" s="64">
        <v>42552</v>
      </c>
      <c r="F776">
        <v>16</v>
      </c>
      <c r="G776">
        <v>19.05</v>
      </c>
      <c r="H776" t="s">
        <v>52</v>
      </c>
      <c r="S776" s="64"/>
    </row>
    <row r="777" spans="1:20">
      <c r="A777" t="s">
        <v>1076</v>
      </c>
      <c r="B777" t="s">
        <v>2180</v>
      </c>
      <c r="D777" t="s">
        <v>51</v>
      </c>
      <c r="E777" s="64">
        <v>44927</v>
      </c>
      <c r="F777">
        <v>18</v>
      </c>
      <c r="G777">
        <v>21.95</v>
      </c>
      <c r="H777" t="s">
        <v>52</v>
      </c>
      <c r="S777" s="64"/>
    </row>
    <row r="778" spans="1:20">
      <c r="A778" t="s">
        <v>3077</v>
      </c>
      <c r="B778" t="s">
        <v>3078</v>
      </c>
      <c r="D778" t="s">
        <v>2726</v>
      </c>
      <c r="E778" s="64">
        <v>43453</v>
      </c>
      <c r="F778">
        <v>16</v>
      </c>
      <c r="G778">
        <v>19.05</v>
      </c>
      <c r="H778" t="s">
        <v>52</v>
      </c>
      <c r="S778" s="64"/>
    </row>
    <row r="779" spans="1:20">
      <c r="A779" t="s">
        <v>1687</v>
      </c>
      <c r="B779" t="s">
        <v>1688</v>
      </c>
      <c r="D779" t="s">
        <v>51</v>
      </c>
      <c r="E779" s="64">
        <v>44064</v>
      </c>
      <c r="F779">
        <v>12</v>
      </c>
      <c r="G779">
        <v>13.64</v>
      </c>
      <c r="H779" t="s">
        <v>52</v>
      </c>
      <c r="S779" s="64"/>
    </row>
    <row r="780" spans="1:20">
      <c r="A780" t="s">
        <v>2178</v>
      </c>
      <c r="B780" t="s">
        <v>2179</v>
      </c>
      <c r="D780" t="s">
        <v>51</v>
      </c>
      <c r="E780" s="64">
        <v>45261</v>
      </c>
      <c r="F780">
        <v>24</v>
      </c>
      <c r="G780">
        <v>31.58</v>
      </c>
      <c r="H780" t="s">
        <v>52</v>
      </c>
      <c r="S780" s="64"/>
      <c r="T780" s="64"/>
    </row>
    <row r="781" spans="1:20">
      <c r="A781" t="s">
        <v>3079</v>
      </c>
      <c r="B781" t="s">
        <v>3080</v>
      </c>
      <c r="D781" t="s">
        <v>2726</v>
      </c>
      <c r="E781" s="64">
        <v>43647</v>
      </c>
      <c r="F781">
        <v>16</v>
      </c>
      <c r="G781">
        <v>19.05</v>
      </c>
      <c r="H781" t="s">
        <v>52</v>
      </c>
      <c r="S781" s="64"/>
    </row>
    <row r="782" spans="1:20">
      <c r="A782" t="s">
        <v>3081</v>
      </c>
      <c r="B782" t="s">
        <v>3082</v>
      </c>
      <c r="D782" t="s">
        <v>2726</v>
      </c>
      <c r="E782" s="64">
        <v>42552</v>
      </c>
      <c r="F782">
        <v>16</v>
      </c>
      <c r="G782">
        <v>19.05</v>
      </c>
      <c r="H782" t="s">
        <v>52</v>
      </c>
      <c r="S782" s="64"/>
    </row>
    <row r="783" spans="1:20">
      <c r="A783" t="s">
        <v>3083</v>
      </c>
      <c r="B783" t="s">
        <v>3084</v>
      </c>
      <c r="D783" t="s">
        <v>51</v>
      </c>
      <c r="E783" s="64">
        <v>43831</v>
      </c>
      <c r="F783">
        <v>12</v>
      </c>
      <c r="G783">
        <v>13.64</v>
      </c>
      <c r="H783" t="s">
        <v>88</v>
      </c>
      <c r="S783" s="64"/>
      <c r="T783" s="64"/>
    </row>
    <row r="784" spans="1:20">
      <c r="A784" t="s">
        <v>268</v>
      </c>
      <c r="B784" t="s">
        <v>269</v>
      </c>
      <c r="D784" t="s">
        <v>51</v>
      </c>
      <c r="E784" s="64">
        <v>44197</v>
      </c>
      <c r="F784">
        <v>23</v>
      </c>
      <c r="G784">
        <v>29.87</v>
      </c>
      <c r="H784" t="s">
        <v>97</v>
      </c>
      <c r="S784" s="64"/>
      <c r="T784" s="64"/>
    </row>
    <row r="785" spans="1:20">
      <c r="A785" t="s">
        <v>1689</v>
      </c>
      <c r="B785" t="s">
        <v>1690</v>
      </c>
      <c r="D785" t="s">
        <v>51</v>
      </c>
      <c r="E785" s="64">
        <v>41974</v>
      </c>
      <c r="F785">
        <v>15</v>
      </c>
      <c r="G785">
        <v>17.649999999999999</v>
      </c>
      <c r="H785" t="s">
        <v>97</v>
      </c>
      <c r="S785" s="64"/>
    </row>
    <row r="786" spans="1:20">
      <c r="A786" t="s">
        <v>3085</v>
      </c>
      <c r="B786" t="s">
        <v>3086</v>
      </c>
      <c r="D786" t="s">
        <v>51</v>
      </c>
      <c r="E786" s="64">
        <v>43831</v>
      </c>
      <c r="F786">
        <v>12</v>
      </c>
      <c r="G786">
        <v>13.64</v>
      </c>
      <c r="H786" t="s">
        <v>88</v>
      </c>
      <c r="S786" s="64"/>
    </row>
    <row r="787" spans="1:20">
      <c r="A787" t="s">
        <v>296</v>
      </c>
      <c r="B787" t="s">
        <v>297</v>
      </c>
      <c r="D787" t="s">
        <v>51</v>
      </c>
      <c r="E787" s="64">
        <v>44064</v>
      </c>
      <c r="F787">
        <v>17</v>
      </c>
      <c r="G787">
        <v>20.48</v>
      </c>
      <c r="H787" t="s">
        <v>52</v>
      </c>
      <c r="S787" s="64"/>
    </row>
    <row r="788" spans="1:20">
      <c r="A788" t="s">
        <v>3087</v>
      </c>
      <c r="B788" t="s">
        <v>3088</v>
      </c>
      <c r="D788" t="s">
        <v>2726</v>
      </c>
      <c r="E788" s="64">
        <v>43647</v>
      </c>
      <c r="F788">
        <v>17</v>
      </c>
      <c r="G788">
        <v>20.48</v>
      </c>
      <c r="H788" t="s">
        <v>52</v>
      </c>
      <c r="S788" s="64"/>
      <c r="T788" s="64"/>
    </row>
    <row r="789" spans="1:20">
      <c r="A789" t="s">
        <v>1691</v>
      </c>
      <c r="B789" t="s">
        <v>1692</v>
      </c>
      <c r="D789" t="s">
        <v>51</v>
      </c>
      <c r="E789" s="64">
        <v>44064</v>
      </c>
      <c r="F789">
        <v>15</v>
      </c>
      <c r="G789">
        <v>17.649999999999999</v>
      </c>
      <c r="H789" t="s">
        <v>52</v>
      </c>
      <c r="S789" s="64"/>
      <c r="T789" s="64"/>
    </row>
    <row r="790" spans="1:20">
      <c r="A790" t="s">
        <v>3089</v>
      </c>
      <c r="B790" t="s">
        <v>3090</v>
      </c>
      <c r="D790" t="s">
        <v>2726</v>
      </c>
      <c r="E790" s="64">
        <v>43647</v>
      </c>
      <c r="F790">
        <v>17</v>
      </c>
      <c r="G790">
        <v>20.48</v>
      </c>
      <c r="H790" t="s">
        <v>52</v>
      </c>
      <c r="S790" s="64"/>
    </row>
    <row r="791" spans="1:20">
      <c r="A791" t="s">
        <v>3091</v>
      </c>
      <c r="B791" t="s">
        <v>3092</v>
      </c>
      <c r="D791" t="s">
        <v>2726</v>
      </c>
      <c r="E791" s="64">
        <v>43647</v>
      </c>
      <c r="F791">
        <v>17</v>
      </c>
      <c r="G791">
        <v>20.48</v>
      </c>
      <c r="H791" t="s">
        <v>52</v>
      </c>
      <c r="S791" s="64"/>
    </row>
    <row r="792" spans="1:20">
      <c r="A792" t="s">
        <v>1077</v>
      </c>
      <c r="B792" t="s">
        <v>1078</v>
      </c>
      <c r="D792" t="s">
        <v>51</v>
      </c>
      <c r="E792" s="64">
        <v>42917</v>
      </c>
      <c r="F792">
        <v>12</v>
      </c>
      <c r="G792">
        <v>13.64</v>
      </c>
      <c r="H792" t="s">
        <v>52</v>
      </c>
      <c r="S792" s="64"/>
    </row>
    <row r="793" spans="1:20">
      <c r="A793" t="s">
        <v>1855</v>
      </c>
      <c r="B793" t="s">
        <v>1856</v>
      </c>
      <c r="D793" t="s">
        <v>51</v>
      </c>
      <c r="E793" s="64">
        <v>44950</v>
      </c>
      <c r="F793">
        <v>20</v>
      </c>
      <c r="G793">
        <v>25</v>
      </c>
      <c r="H793" t="s">
        <v>62</v>
      </c>
      <c r="S793" s="64"/>
    </row>
    <row r="794" spans="1:20">
      <c r="A794" t="s">
        <v>1079</v>
      </c>
      <c r="B794" t="s">
        <v>1080</v>
      </c>
      <c r="D794" t="s">
        <v>51</v>
      </c>
      <c r="E794" s="64">
        <v>43191</v>
      </c>
      <c r="F794">
        <v>12</v>
      </c>
      <c r="G794">
        <v>13.64</v>
      </c>
      <c r="H794" t="s">
        <v>52</v>
      </c>
      <c r="S794" s="64"/>
    </row>
    <row r="795" spans="1:20">
      <c r="A795" t="s">
        <v>1693</v>
      </c>
      <c r="B795" t="s">
        <v>1694</v>
      </c>
      <c r="D795" t="s">
        <v>51</v>
      </c>
      <c r="E795" s="64">
        <v>42917</v>
      </c>
      <c r="F795">
        <v>8</v>
      </c>
      <c r="G795">
        <v>8.6999999999999993</v>
      </c>
      <c r="H795" t="s">
        <v>52</v>
      </c>
      <c r="S795" s="64"/>
      <c r="T795" s="64"/>
    </row>
    <row r="796" spans="1:20">
      <c r="A796" t="s">
        <v>244</v>
      </c>
      <c r="B796" t="s">
        <v>245</v>
      </c>
      <c r="D796" t="s">
        <v>51</v>
      </c>
      <c r="E796" s="64">
        <v>42917</v>
      </c>
      <c r="F796">
        <v>10</v>
      </c>
      <c r="G796">
        <v>11.11</v>
      </c>
      <c r="H796" t="s">
        <v>59</v>
      </c>
      <c r="S796" s="64"/>
    </row>
    <row r="797" spans="1:20">
      <c r="A797" t="s">
        <v>473</v>
      </c>
      <c r="B797" t="s">
        <v>474</v>
      </c>
      <c r="D797" t="s">
        <v>51</v>
      </c>
      <c r="E797" s="64">
        <v>36526</v>
      </c>
      <c r="F797">
        <v>7.5</v>
      </c>
      <c r="G797">
        <v>8.11</v>
      </c>
      <c r="H797" t="s">
        <v>52</v>
      </c>
      <c r="S797" s="64"/>
    </row>
    <row r="798" spans="1:20">
      <c r="A798" t="s">
        <v>1405</v>
      </c>
      <c r="B798" t="s">
        <v>1406</v>
      </c>
      <c r="D798" t="s">
        <v>51</v>
      </c>
      <c r="E798" s="64">
        <v>43374</v>
      </c>
      <c r="F798">
        <v>14</v>
      </c>
      <c r="G798">
        <v>16.28</v>
      </c>
      <c r="H798" t="s">
        <v>52</v>
      </c>
      <c r="S798" s="64"/>
    </row>
    <row r="799" spans="1:20">
      <c r="A799" t="s">
        <v>475</v>
      </c>
      <c r="B799" t="s">
        <v>476</v>
      </c>
      <c r="D799" t="s">
        <v>51</v>
      </c>
      <c r="E799" s="64">
        <v>42917</v>
      </c>
      <c r="F799">
        <v>10</v>
      </c>
      <c r="G799">
        <v>11.11</v>
      </c>
      <c r="H799" t="s">
        <v>59</v>
      </c>
      <c r="S799" s="64"/>
      <c r="T799" s="64"/>
    </row>
    <row r="800" spans="1:20">
      <c r="A800" t="s">
        <v>3093</v>
      </c>
      <c r="B800" t="s">
        <v>3094</v>
      </c>
      <c r="D800" t="s">
        <v>51</v>
      </c>
      <c r="E800" s="64">
        <v>43831</v>
      </c>
      <c r="F800">
        <v>12</v>
      </c>
      <c r="G800">
        <v>13.64</v>
      </c>
      <c r="H800" t="s">
        <v>88</v>
      </c>
      <c r="S800" s="64"/>
    </row>
    <row r="801" spans="1:20">
      <c r="A801" t="s">
        <v>1695</v>
      </c>
      <c r="B801" t="s">
        <v>1696</v>
      </c>
      <c r="D801" t="s">
        <v>51</v>
      </c>
      <c r="E801" s="64">
        <v>42917</v>
      </c>
      <c r="F801">
        <v>10</v>
      </c>
      <c r="G801">
        <v>11.11</v>
      </c>
      <c r="H801" t="s">
        <v>52</v>
      </c>
      <c r="S801" s="64"/>
      <c r="T801" s="64"/>
    </row>
    <row r="802" spans="1:20">
      <c r="A802" t="s">
        <v>1081</v>
      </c>
      <c r="B802" t="s">
        <v>1082</v>
      </c>
      <c r="D802" t="s">
        <v>51</v>
      </c>
      <c r="E802" s="64">
        <v>42917</v>
      </c>
      <c r="F802">
        <v>10</v>
      </c>
      <c r="G802">
        <v>11.11</v>
      </c>
      <c r="H802" t="s">
        <v>52</v>
      </c>
      <c r="S802" s="64"/>
    </row>
    <row r="803" spans="1:20">
      <c r="A803" t="s">
        <v>784</v>
      </c>
      <c r="B803" t="s">
        <v>785</v>
      </c>
      <c r="D803" t="s">
        <v>51</v>
      </c>
      <c r="E803" s="64">
        <v>44470</v>
      </c>
      <c r="F803">
        <v>12</v>
      </c>
      <c r="G803">
        <v>13.64</v>
      </c>
      <c r="H803" t="s">
        <v>52</v>
      </c>
      <c r="S803" s="64"/>
      <c r="T803" s="64"/>
    </row>
    <row r="804" spans="1:20">
      <c r="A804" t="s">
        <v>1697</v>
      </c>
      <c r="B804" t="s">
        <v>1698</v>
      </c>
      <c r="D804" t="s">
        <v>51</v>
      </c>
      <c r="E804" s="64">
        <v>42917</v>
      </c>
      <c r="F804">
        <v>10</v>
      </c>
      <c r="G804">
        <v>11.11</v>
      </c>
      <c r="H804" t="s">
        <v>52</v>
      </c>
      <c r="S804" s="64"/>
      <c r="T804" s="64"/>
    </row>
    <row r="805" spans="1:20">
      <c r="A805" t="s">
        <v>3095</v>
      </c>
      <c r="B805" t="s">
        <v>3096</v>
      </c>
      <c r="D805" t="s">
        <v>51</v>
      </c>
      <c r="E805" s="64">
        <v>43831</v>
      </c>
      <c r="F805">
        <v>12</v>
      </c>
      <c r="G805">
        <v>13.64</v>
      </c>
      <c r="H805" t="s">
        <v>88</v>
      </c>
      <c r="S805" s="64"/>
      <c r="T805" s="64"/>
    </row>
    <row r="806" spans="1:20">
      <c r="A806" t="s">
        <v>3097</v>
      </c>
      <c r="B806" t="s">
        <v>3098</v>
      </c>
      <c r="D806" t="s">
        <v>51</v>
      </c>
      <c r="E806" s="64">
        <v>43831</v>
      </c>
      <c r="F806">
        <v>12</v>
      </c>
      <c r="G806">
        <v>13.64</v>
      </c>
      <c r="H806" t="s">
        <v>88</v>
      </c>
      <c r="S806" s="64"/>
    </row>
    <row r="807" spans="1:20">
      <c r="A807" t="s">
        <v>1421</v>
      </c>
      <c r="B807" t="s">
        <v>1422</v>
      </c>
      <c r="D807" t="s">
        <v>51</v>
      </c>
      <c r="E807" s="64">
        <v>44927</v>
      </c>
      <c r="F807">
        <v>14</v>
      </c>
      <c r="G807">
        <v>16.28</v>
      </c>
      <c r="H807" t="s">
        <v>52</v>
      </c>
      <c r="S807" s="64"/>
    </row>
    <row r="808" spans="1:20">
      <c r="A808" t="s">
        <v>1450</v>
      </c>
      <c r="B808" t="s">
        <v>1451</v>
      </c>
      <c r="D808" t="s">
        <v>51</v>
      </c>
      <c r="E808" s="64">
        <v>44743</v>
      </c>
      <c r="F808">
        <v>12</v>
      </c>
      <c r="G808">
        <v>13.64</v>
      </c>
      <c r="H808" t="s">
        <v>151</v>
      </c>
      <c r="S808" s="64"/>
    </row>
    <row r="809" spans="1:20">
      <c r="A809" t="s">
        <v>1083</v>
      </c>
      <c r="B809" t="s">
        <v>1084</v>
      </c>
      <c r="D809" t="s">
        <v>51</v>
      </c>
      <c r="E809" s="64">
        <v>45108</v>
      </c>
      <c r="F809">
        <v>17</v>
      </c>
      <c r="G809">
        <v>20.48</v>
      </c>
      <c r="H809" t="s">
        <v>52</v>
      </c>
      <c r="S809" s="64"/>
    </row>
    <row r="810" spans="1:20">
      <c r="A810" t="s">
        <v>1699</v>
      </c>
      <c r="B810" t="s">
        <v>1700</v>
      </c>
      <c r="D810" t="s">
        <v>51</v>
      </c>
      <c r="E810" s="64">
        <v>44062</v>
      </c>
      <c r="F810">
        <v>12</v>
      </c>
      <c r="G810">
        <v>13.64</v>
      </c>
      <c r="H810" t="s">
        <v>52</v>
      </c>
      <c r="S810" s="64"/>
    </row>
    <row r="811" spans="1:20">
      <c r="A811" t="s">
        <v>3099</v>
      </c>
      <c r="B811" t="s">
        <v>3100</v>
      </c>
      <c r="D811" t="s">
        <v>2726</v>
      </c>
      <c r="E811" s="64">
        <v>43101</v>
      </c>
      <c r="F811">
        <v>16</v>
      </c>
      <c r="G811">
        <v>19.05</v>
      </c>
      <c r="H811" t="s">
        <v>52</v>
      </c>
      <c r="S811" s="64"/>
    </row>
    <row r="812" spans="1:20">
      <c r="A812" t="s">
        <v>3101</v>
      </c>
      <c r="B812" t="s">
        <v>3102</v>
      </c>
      <c r="D812" t="s">
        <v>2726</v>
      </c>
      <c r="E812" s="64">
        <v>42736</v>
      </c>
      <c r="F812">
        <v>16</v>
      </c>
      <c r="G812">
        <v>19.05</v>
      </c>
      <c r="H812" t="s">
        <v>52</v>
      </c>
      <c r="S812" s="64"/>
    </row>
    <row r="813" spans="1:20">
      <c r="A813" t="s">
        <v>1085</v>
      </c>
      <c r="B813" t="s">
        <v>1086</v>
      </c>
      <c r="D813" t="s">
        <v>51</v>
      </c>
      <c r="E813" s="64">
        <v>44743</v>
      </c>
      <c r="F813">
        <v>12</v>
      </c>
      <c r="G813">
        <v>13.64</v>
      </c>
      <c r="H813" t="s">
        <v>52</v>
      </c>
      <c r="S813" s="64"/>
      <c r="T813" s="64"/>
    </row>
    <row r="814" spans="1:20">
      <c r="A814" t="s">
        <v>2181</v>
      </c>
      <c r="B814" t="s">
        <v>2182</v>
      </c>
      <c r="D814" t="s">
        <v>51</v>
      </c>
      <c r="E814" s="64">
        <v>45292</v>
      </c>
      <c r="F814">
        <v>12</v>
      </c>
      <c r="G814">
        <v>13.64</v>
      </c>
      <c r="H814" t="s">
        <v>52</v>
      </c>
      <c r="S814" s="64"/>
      <c r="T814" s="64"/>
    </row>
    <row r="815" spans="1:20">
      <c r="A815" t="s">
        <v>1087</v>
      </c>
      <c r="B815" t="s">
        <v>1088</v>
      </c>
      <c r="D815" t="s">
        <v>51</v>
      </c>
      <c r="E815" s="64">
        <v>42917</v>
      </c>
      <c r="F815">
        <v>10</v>
      </c>
      <c r="G815">
        <v>11.11</v>
      </c>
      <c r="H815" t="s">
        <v>52</v>
      </c>
      <c r="S815" s="64"/>
    </row>
    <row r="816" spans="1:20">
      <c r="A816" t="s">
        <v>477</v>
      </c>
      <c r="B816" t="s">
        <v>478</v>
      </c>
      <c r="D816" t="s">
        <v>51</v>
      </c>
      <c r="E816" s="64">
        <v>42917</v>
      </c>
      <c r="F816">
        <v>10</v>
      </c>
      <c r="G816">
        <v>11.11</v>
      </c>
      <c r="H816" t="s">
        <v>52</v>
      </c>
      <c r="S816" s="64"/>
    </row>
    <row r="817" spans="1:20">
      <c r="A817" t="s">
        <v>1089</v>
      </c>
      <c r="B817" t="s">
        <v>1090</v>
      </c>
      <c r="D817" t="s">
        <v>51</v>
      </c>
      <c r="E817" s="64">
        <v>42644</v>
      </c>
      <c r="F817">
        <v>11</v>
      </c>
      <c r="G817">
        <v>12.36</v>
      </c>
      <c r="H817" t="s">
        <v>52</v>
      </c>
      <c r="S817" s="64"/>
      <c r="T817" s="64"/>
    </row>
    <row r="818" spans="1:20">
      <c r="A818" t="s">
        <v>3103</v>
      </c>
      <c r="B818" t="s">
        <v>3104</v>
      </c>
      <c r="D818" t="s">
        <v>51</v>
      </c>
      <c r="E818" s="64">
        <v>43831</v>
      </c>
      <c r="F818">
        <v>12</v>
      </c>
      <c r="G818">
        <v>13.64</v>
      </c>
      <c r="H818" t="s">
        <v>88</v>
      </c>
      <c r="S818" s="64"/>
    </row>
    <row r="819" spans="1:20">
      <c r="A819" t="s">
        <v>1701</v>
      </c>
      <c r="B819" t="s">
        <v>1702</v>
      </c>
      <c r="D819" t="s">
        <v>51</v>
      </c>
      <c r="E819" s="64">
        <v>43009</v>
      </c>
      <c r="F819">
        <v>12</v>
      </c>
      <c r="G819">
        <v>13.64</v>
      </c>
      <c r="H819" t="s">
        <v>52</v>
      </c>
      <c r="S819" s="64"/>
      <c r="T819" s="64"/>
    </row>
    <row r="820" spans="1:20">
      <c r="A820" t="s">
        <v>3105</v>
      </c>
      <c r="B820" t="s">
        <v>3106</v>
      </c>
      <c r="D820" t="s">
        <v>51</v>
      </c>
      <c r="E820" s="64">
        <v>43831</v>
      </c>
      <c r="F820">
        <v>12</v>
      </c>
      <c r="G820">
        <v>13.64</v>
      </c>
      <c r="H820" t="s">
        <v>88</v>
      </c>
      <c r="S820" s="64"/>
    </row>
    <row r="821" spans="1:20">
      <c r="A821" t="s">
        <v>630</v>
      </c>
      <c r="B821" t="s">
        <v>631</v>
      </c>
      <c r="D821" t="s">
        <v>51</v>
      </c>
      <c r="E821" s="64">
        <v>42005</v>
      </c>
      <c r="F821">
        <v>12</v>
      </c>
      <c r="G821">
        <v>13.64</v>
      </c>
      <c r="H821" t="s">
        <v>52</v>
      </c>
      <c r="S821" s="64"/>
    </row>
    <row r="822" spans="1:20">
      <c r="A822" t="s">
        <v>479</v>
      </c>
      <c r="B822" t="s">
        <v>480</v>
      </c>
      <c r="D822" t="s">
        <v>51</v>
      </c>
      <c r="E822" s="64">
        <v>42917</v>
      </c>
      <c r="F822">
        <v>12</v>
      </c>
      <c r="G822">
        <v>13.64</v>
      </c>
      <c r="H822" t="s">
        <v>52</v>
      </c>
      <c r="S822" s="64"/>
    </row>
    <row r="823" spans="1:20">
      <c r="A823" t="s">
        <v>3107</v>
      </c>
      <c r="B823" t="s">
        <v>3108</v>
      </c>
      <c r="D823" t="s">
        <v>51</v>
      </c>
      <c r="E823" s="64">
        <v>43831</v>
      </c>
      <c r="F823">
        <v>12</v>
      </c>
      <c r="G823">
        <v>13.64</v>
      </c>
      <c r="H823" t="s">
        <v>88</v>
      </c>
      <c r="S823" s="64"/>
    </row>
    <row r="824" spans="1:20">
      <c r="A824" t="s">
        <v>3109</v>
      </c>
      <c r="B824" t="s">
        <v>3110</v>
      </c>
      <c r="D824" t="s">
        <v>51</v>
      </c>
      <c r="E824" s="64">
        <v>43831</v>
      </c>
      <c r="F824">
        <v>12</v>
      </c>
      <c r="G824">
        <v>13.64</v>
      </c>
      <c r="H824" t="s">
        <v>88</v>
      </c>
      <c r="S824" s="64"/>
    </row>
    <row r="825" spans="1:20">
      <c r="A825" t="s">
        <v>653</v>
      </c>
      <c r="B825" t="s">
        <v>1322</v>
      </c>
      <c r="D825" t="s">
        <v>51</v>
      </c>
      <c r="E825" s="64">
        <v>45323</v>
      </c>
      <c r="F825">
        <v>18</v>
      </c>
      <c r="G825">
        <v>21.95</v>
      </c>
      <c r="H825" t="s">
        <v>52</v>
      </c>
      <c r="S825" s="64"/>
    </row>
    <row r="826" spans="1:20">
      <c r="A826" t="s">
        <v>3111</v>
      </c>
      <c r="B826" t="s">
        <v>3112</v>
      </c>
      <c r="D826" t="s">
        <v>2726</v>
      </c>
      <c r="E826" s="64">
        <v>42917</v>
      </c>
      <c r="F826">
        <v>16</v>
      </c>
      <c r="G826">
        <v>19.05</v>
      </c>
      <c r="H826" t="s">
        <v>52</v>
      </c>
      <c r="S826" s="64"/>
    </row>
    <row r="827" spans="1:20">
      <c r="A827" t="s">
        <v>651</v>
      </c>
      <c r="B827" t="s">
        <v>652</v>
      </c>
      <c r="D827" t="s">
        <v>51</v>
      </c>
      <c r="E827" s="64">
        <v>44062</v>
      </c>
      <c r="F827">
        <v>12</v>
      </c>
      <c r="G827">
        <v>13.64</v>
      </c>
      <c r="H827" t="s">
        <v>52</v>
      </c>
      <c r="S827" s="64"/>
    </row>
    <row r="828" spans="1:20">
      <c r="A828" t="s">
        <v>3113</v>
      </c>
      <c r="B828" t="s">
        <v>3114</v>
      </c>
      <c r="D828" t="s">
        <v>2726</v>
      </c>
      <c r="E828" s="64">
        <v>42917</v>
      </c>
      <c r="F828">
        <v>16</v>
      </c>
      <c r="G828">
        <v>19.05</v>
      </c>
      <c r="H828" t="s">
        <v>52</v>
      </c>
      <c r="S828" s="64"/>
    </row>
    <row r="829" spans="1:20">
      <c r="A829" t="s">
        <v>3115</v>
      </c>
      <c r="B829" t="s">
        <v>3116</v>
      </c>
      <c r="D829" t="s">
        <v>2726</v>
      </c>
      <c r="E829" s="64">
        <v>42917</v>
      </c>
      <c r="F829">
        <v>16</v>
      </c>
      <c r="G829">
        <v>19.05</v>
      </c>
      <c r="H829" t="s">
        <v>52</v>
      </c>
      <c r="S829" s="64"/>
      <c r="T829" s="64"/>
    </row>
    <row r="830" spans="1:20">
      <c r="A830" t="s">
        <v>1091</v>
      </c>
      <c r="B830" t="s">
        <v>1092</v>
      </c>
      <c r="D830" t="s">
        <v>51</v>
      </c>
      <c r="E830" s="64">
        <v>42917</v>
      </c>
      <c r="F830">
        <v>12</v>
      </c>
      <c r="G830">
        <v>13.64</v>
      </c>
      <c r="H830" t="s">
        <v>52</v>
      </c>
      <c r="S830" s="64"/>
    </row>
    <row r="831" spans="1:20">
      <c r="A831" t="s">
        <v>1093</v>
      </c>
      <c r="B831" t="s">
        <v>1094</v>
      </c>
      <c r="D831" t="s">
        <v>51</v>
      </c>
      <c r="E831" s="64">
        <v>43282</v>
      </c>
      <c r="F831">
        <v>10</v>
      </c>
      <c r="G831">
        <v>11.11</v>
      </c>
      <c r="H831" t="s">
        <v>52</v>
      </c>
      <c r="S831" s="64"/>
      <c r="T831" s="64"/>
    </row>
    <row r="832" spans="1:20">
      <c r="A832" t="s">
        <v>2533</v>
      </c>
      <c r="B832" t="s">
        <v>2534</v>
      </c>
      <c r="D832" t="s">
        <v>51</v>
      </c>
      <c r="E832" s="64">
        <v>45658</v>
      </c>
      <c r="F832">
        <v>12</v>
      </c>
      <c r="G832">
        <v>13.64</v>
      </c>
      <c r="H832" t="s">
        <v>52</v>
      </c>
      <c r="S832" s="64"/>
      <c r="T832" s="64"/>
    </row>
    <row r="833" spans="1:20">
      <c r="A833" t="s">
        <v>3117</v>
      </c>
      <c r="B833" t="s">
        <v>3118</v>
      </c>
      <c r="D833" t="s">
        <v>51</v>
      </c>
      <c r="E833" s="64">
        <v>43831</v>
      </c>
      <c r="F833">
        <v>12</v>
      </c>
      <c r="G833">
        <v>13.64</v>
      </c>
      <c r="H833" t="s">
        <v>88</v>
      </c>
      <c r="S833" s="64"/>
      <c r="T833" s="64"/>
    </row>
    <row r="834" spans="1:20">
      <c r="A834" t="s">
        <v>1378</v>
      </c>
      <c r="B834" t="s">
        <v>1379</v>
      </c>
      <c r="D834" t="s">
        <v>51</v>
      </c>
      <c r="E834" s="64">
        <v>44835</v>
      </c>
      <c r="F834">
        <v>16</v>
      </c>
      <c r="G834">
        <v>19.05</v>
      </c>
      <c r="H834" t="s">
        <v>52</v>
      </c>
      <c r="S834" s="64"/>
      <c r="T834" s="64"/>
    </row>
    <row r="835" spans="1:20">
      <c r="A835" t="s">
        <v>1994</v>
      </c>
      <c r="B835" t="s">
        <v>1995</v>
      </c>
      <c r="D835" t="s">
        <v>51</v>
      </c>
      <c r="H835" t="s">
        <v>52</v>
      </c>
      <c r="S835" s="64"/>
    </row>
    <row r="836" spans="1:20">
      <c r="A836" t="s">
        <v>1095</v>
      </c>
      <c r="B836" t="s">
        <v>1096</v>
      </c>
      <c r="D836" t="s">
        <v>51</v>
      </c>
      <c r="E836" s="64">
        <v>42917</v>
      </c>
      <c r="F836">
        <v>12</v>
      </c>
      <c r="G836">
        <v>13.64</v>
      </c>
      <c r="H836" t="s">
        <v>52</v>
      </c>
      <c r="S836" s="64"/>
    </row>
    <row r="837" spans="1:20">
      <c r="A837" t="s">
        <v>1097</v>
      </c>
      <c r="B837" t="s">
        <v>1098</v>
      </c>
      <c r="D837" t="s">
        <v>51</v>
      </c>
      <c r="E837" s="64">
        <v>42917</v>
      </c>
      <c r="F837">
        <v>12</v>
      </c>
      <c r="G837">
        <v>13.64</v>
      </c>
      <c r="H837" t="s">
        <v>52</v>
      </c>
      <c r="S837" s="64"/>
    </row>
    <row r="838" spans="1:20">
      <c r="A838" t="s">
        <v>3119</v>
      </c>
      <c r="B838" t="s">
        <v>3120</v>
      </c>
      <c r="D838" t="s">
        <v>51</v>
      </c>
      <c r="E838" s="64">
        <v>43831</v>
      </c>
      <c r="F838">
        <v>12</v>
      </c>
      <c r="G838">
        <v>13.64</v>
      </c>
      <c r="H838" t="s">
        <v>88</v>
      </c>
      <c r="S838" s="64"/>
    </row>
    <row r="839" spans="1:20">
      <c r="A839" t="s">
        <v>1099</v>
      </c>
      <c r="B839" t="s">
        <v>1100</v>
      </c>
      <c r="D839" t="s">
        <v>51</v>
      </c>
      <c r="E839" s="64">
        <v>44013</v>
      </c>
      <c r="F839">
        <v>12</v>
      </c>
      <c r="G839">
        <v>13.64</v>
      </c>
      <c r="H839" t="s">
        <v>52</v>
      </c>
      <c r="S839" s="64"/>
    </row>
    <row r="840" spans="1:20">
      <c r="A840" t="s">
        <v>1703</v>
      </c>
      <c r="B840" t="s">
        <v>1704</v>
      </c>
      <c r="D840" t="s">
        <v>51</v>
      </c>
      <c r="E840" s="64">
        <v>43101</v>
      </c>
      <c r="F840">
        <v>12</v>
      </c>
      <c r="G840">
        <v>13.64</v>
      </c>
      <c r="H840" t="s">
        <v>52</v>
      </c>
      <c r="S840" s="64"/>
    </row>
    <row r="841" spans="1:20">
      <c r="A841" t="s">
        <v>1705</v>
      </c>
      <c r="B841" t="s">
        <v>1706</v>
      </c>
      <c r="D841" t="s">
        <v>51</v>
      </c>
      <c r="E841" s="64">
        <v>43229</v>
      </c>
      <c r="F841">
        <v>7</v>
      </c>
      <c r="G841">
        <v>7.53</v>
      </c>
      <c r="H841" t="s">
        <v>62</v>
      </c>
      <c r="S841" s="64"/>
      <c r="T841" s="64"/>
    </row>
    <row r="842" spans="1:20">
      <c r="A842" t="s">
        <v>1417</v>
      </c>
      <c r="B842" t="s">
        <v>1418</v>
      </c>
      <c r="D842" t="s">
        <v>51</v>
      </c>
      <c r="E842" s="64">
        <v>42917</v>
      </c>
      <c r="F842">
        <v>10</v>
      </c>
      <c r="G842">
        <v>11.11</v>
      </c>
      <c r="H842" t="s">
        <v>52</v>
      </c>
      <c r="S842" s="64"/>
      <c r="T842" s="64"/>
    </row>
    <row r="843" spans="1:20">
      <c r="A843" t="s">
        <v>481</v>
      </c>
      <c r="B843" t="s">
        <v>482</v>
      </c>
      <c r="D843" t="s">
        <v>51</v>
      </c>
      <c r="E843" s="64">
        <v>42917</v>
      </c>
      <c r="F843">
        <v>12</v>
      </c>
      <c r="G843">
        <v>13.64</v>
      </c>
      <c r="H843" t="s">
        <v>52</v>
      </c>
      <c r="S843" s="64"/>
    </row>
    <row r="844" spans="1:20">
      <c r="A844" t="s">
        <v>1101</v>
      </c>
      <c r="B844" t="s">
        <v>1102</v>
      </c>
      <c r="D844" t="s">
        <v>51</v>
      </c>
      <c r="E844" s="64">
        <v>42917</v>
      </c>
      <c r="F844">
        <v>10</v>
      </c>
      <c r="G844">
        <v>11.11</v>
      </c>
      <c r="H844" t="s">
        <v>52</v>
      </c>
      <c r="S844" s="64"/>
      <c r="T844" s="64"/>
    </row>
    <row r="845" spans="1:20">
      <c r="A845" t="s">
        <v>3121</v>
      </c>
      <c r="B845" t="s">
        <v>3122</v>
      </c>
      <c r="D845" t="s">
        <v>51</v>
      </c>
      <c r="E845" s="64">
        <v>43831</v>
      </c>
      <c r="F845">
        <v>12</v>
      </c>
      <c r="G845">
        <v>13.64</v>
      </c>
      <c r="H845" t="s">
        <v>88</v>
      </c>
      <c r="S845" s="64"/>
      <c r="T845" s="64"/>
    </row>
    <row r="846" spans="1:20">
      <c r="A846" t="s">
        <v>322</v>
      </c>
      <c r="B846" t="s">
        <v>323</v>
      </c>
      <c r="D846" t="s">
        <v>51</v>
      </c>
      <c r="E846" s="64">
        <v>43831</v>
      </c>
      <c r="F846">
        <v>12</v>
      </c>
      <c r="G846">
        <v>13.64</v>
      </c>
      <c r="H846" t="s">
        <v>52</v>
      </c>
      <c r="S846" s="64"/>
    </row>
    <row r="847" spans="1:20">
      <c r="A847" t="s">
        <v>3123</v>
      </c>
      <c r="B847" t="s">
        <v>3124</v>
      </c>
      <c r="D847" t="s">
        <v>51</v>
      </c>
      <c r="E847" s="64">
        <v>43831</v>
      </c>
      <c r="F847">
        <v>12</v>
      </c>
      <c r="G847">
        <v>13.64</v>
      </c>
      <c r="H847" t="s">
        <v>88</v>
      </c>
      <c r="S847" s="64"/>
    </row>
    <row r="848" spans="1:20">
      <c r="A848" t="s">
        <v>1103</v>
      </c>
      <c r="B848" t="s">
        <v>1104</v>
      </c>
      <c r="D848" t="s">
        <v>51</v>
      </c>
      <c r="E848" s="64">
        <v>42933</v>
      </c>
      <c r="F848">
        <v>12</v>
      </c>
      <c r="G848">
        <v>13.64</v>
      </c>
      <c r="H848" t="s">
        <v>52</v>
      </c>
      <c r="S848" s="64"/>
      <c r="T848" s="64"/>
    </row>
    <row r="849" spans="1:20">
      <c r="A849" t="s">
        <v>3125</v>
      </c>
      <c r="B849" t="s">
        <v>3126</v>
      </c>
      <c r="D849" t="s">
        <v>51</v>
      </c>
      <c r="E849" s="64">
        <v>43831</v>
      </c>
      <c r="F849">
        <v>12</v>
      </c>
      <c r="G849">
        <v>13.64</v>
      </c>
      <c r="H849" t="s">
        <v>88</v>
      </c>
      <c r="S849" s="64"/>
    </row>
    <row r="850" spans="1:20">
      <c r="A850" t="s">
        <v>483</v>
      </c>
      <c r="B850" t="s">
        <v>484</v>
      </c>
      <c r="D850" t="s">
        <v>51</v>
      </c>
      <c r="E850" s="64">
        <v>45839</v>
      </c>
      <c r="F850">
        <v>12</v>
      </c>
      <c r="G850">
        <v>13.64</v>
      </c>
      <c r="H850" t="s">
        <v>52</v>
      </c>
      <c r="S850" s="64"/>
    </row>
    <row r="851" spans="1:20">
      <c r="A851" t="s">
        <v>2525</v>
      </c>
      <c r="B851" t="s">
        <v>2526</v>
      </c>
      <c r="D851" t="s">
        <v>51</v>
      </c>
      <c r="E851" s="64">
        <v>45839</v>
      </c>
      <c r="F851">
        <v>10</v>
      </c>
      <c r="G851">
        <v>11.11</v>
      </c>
      <c r="H851" t="s">
        <v>52</v>
      </c>
      <c r="S851" s="64"/>
    </row>
    <row r="852" spans="1:20">
      <c r="A852" t="s">
        <v>1301</v>
      </c>
      <c r="B852" t="s">
        <v>1302</v>
      </c>
      <c r="D852" t="s">
        <v>51</v>
      </c>
      <c r="E852" s="64">
        <v>43282</v>
      </c>
      <c r="F852">
        <v>12</v>
      </c>
      <c r="G852">
        <v>13.64</v>
      </c>
      <c r="H852" t="s">
        <v>52</v>
      </c>
      <c r="S852" s="64"/>
    </row>
    <row r="853" spans="1:20">
      <c r="A853" t="s">
        <v>1105</v>
      </c>
      <c r="B853" t="s">
        <v>1106</v>
      </c>
      <c r="D853" t="s">
        <v>51</v>
      </c>
      <c r="E853" s="64">
        <v>42278</v>
      </c>
      <c r="F853">
        <v>12</v>
      </c>
      <c r="G853">
        <v>13.64</v>
      </c>
      <c r="H853" t="s">
        <v>52</v>
      </c>
      <c r="S853" s="64"/>
    </row>
    <row r="854" spans="1:20">
      <c r="A854" t="s">
        <v>3127</v>
      </c>
      <c r="B854" t="s">
        <v>3128</v>
      </c>
      <c r="D854" t="s">
        <v>51</v>
      </c>
      <c r="E854" s="64">
        <v>43831</v>
      </c>
      <c r="F854">
        <v>12</v>
      </c>
      <c r="G854">
        <v>13.64</v>
      </c>
      <c r="H854" t="s">
        <v>88</v>
      </c>
      <c r="S854" s="64"/>
      <c r="T854" s="64"/>
    </row>
    <row r="855" spans="1:20">
      <c r="A855" t="s">
        <v>147</v>
      </c>
      <c r="B855" t="s">
        <v>148</v>
      </c>
      <c r="D855" t="s">
        <v>51</v>
      </c>
      <c r="E855" s="64">
        <v>43009</v>
      </c>
      <c r="F855">
        <v>12</v>
      </c>
      <c r="G855">
        <v>13.64</v>
      </c>
      <c r="H855" t="s">
        <v>52</v>
      </c>
      <c r="S855" s="64"/>
    </row>
    <row r="856" spans="1:20">
      <c r="A856" t="s">
        <v>1996</v>
      </c>
      <c r="B856" t="s">
        <v>1997</v>
      </c>
      <c r="D856" t="s">
        <v>51</v>
      </c>
      <c r="E856" s="64">
        <v>42803</v>
      </c>
      <c r="F856">
        <v>0</v>
      </c>
      <c r="G856">
        <v>0</v>
      </c>
      <c r="H856" t="s">
        <v>52</v>
      </c>
      <c r="S856" s="64"/>
      <c r="T856" s="64"/>
    </row>
    <row r="857" spans="1:20">
      <c r="A857" t="s">
        <v>1707</v>
      </c>
      <c r="B857" t="s">
        <v>1708</v>
      </c>
      <c r="D857" t="s">
        <v>51</v>
      </c>
      <c r="E857" s="64">
        <v>43466</v>
      </c>
      <c r="F857">
        <v>12</v>
      </c>
      <c r="G857">
        <v>13.64</v>
      </c>
      <c r="H857" t="s">
        <v>52</v>
      </c>
      <c r="S857" s="64"/>
    </row>
    <row r="858" spans="1:20">
      <c r="A858" t="s">
        <v>149</v>
      </c>
      <c r="B858" t="s">
        <v>150</v>
      </c>
      <c r="D858" t="s">
        <v>51</v>
      </c>
      <c r="E858" s="64">
        <v>44014</v>
      </c>
      <c r="F858">
        <v>12</v>
      </c>
      <c r="G858">
        <v>13.64</v>
      </c>
      <c r="H858" t="s">
        <v>151</v>
      </c>
      <c r="S858" s="64"/>
      <c r="T858" s="64"/>
    </row>
    <row r="859" spans="1:20">
      <c r="A859" t="s">
        <v>1998</v>
      </c>
      <c r="B859" t="s">
        <v>1999</v>
      </c>
      <c r="D859" t="s">
        <v>51</v>
      </c>
      <c r="E859" s="64">
        <v>44078</v>
      </c>
      <c r="F859">
        <v>0</v>
      </c>
      <c r="G859">
        <v>0</v>
      </c>
      <c r="H859" t="s">
        <v>52</v>
      </c>
      <c r="S859" s="64"/>
    </row>
    <row r="860" spans="1:20">
      <c r="A860" t="s">
        <v>756</v>
      </c>
      <c r="B860" t="s">
        <v>757</v>
      </c>
      <c r="D860" t="s">
        <v>51</v>
      </c>
      <c r="E860" s="64">
        <v>43556</v>
      </c>
      <c r="F860">
        <v>12</v>
      </c>
      <c r="G860">
        <v>13.64</v>
      </c>
      <c r="H860" t="s">
        <v>52</v>
      </c>
      <c r="S860" s="64"/>
    </row>
    <row r="861" spans="1:20">
      <c r="A861" t="s">
        <v>152</v>
      </c>
      <c r="B861" t="s">
        <v>153</v>
      </c>
      <c r="D861" t="s">
        <v>51</v>
      </c>
      <c r="E861" s="64">
        <v>43101</v>
      </c>
      <c r="F861">
        <v>12</v>
      </c>
      <c r="G861">
        <v>13.64</v>
      </c>
      <c r="H861" t="s">
        <v>52</v>
      </c>
      <c r="S861" s="64"/>
    </row>
    <row r="862" spans="1:20">
      <c r="A862" t="s">
        <v>1107</v>
      </c>
      <c r="B862" t="s">
        <v>1108</v>
      </c>
      <c r="D862" t="s">
        <v>51</v>
      </c>
      <c r="E862" s="64">
        <v>43009</v>
      </c>
      <c r="F862">
        <v>12</v>
      </c>
      <c r="G862">
        <v>13.64</v>
      </c>
      <c r="H862" t="s">
        <v>52</v>
      </c>
      <c r="S862" s="64"/>
    </row>
    <row r="863" spans="1:20">
      <c r="A863" t="s">
        <v>3129</v>
      </c>
      <c r="B863" t="s">
        <v>3130</v>
      </c>
      <c r="D863" t="s">
        <v>51</v>
      </c>
      <c r="E863" s="64">
        <v>43831</v>
      </c>
      <c r="F863">
        <v>12</v>
      </c>
      <c r="G863">
        <v>13.64</v>
      </c>
      <c r="H863" t="s">
        <v>88</v>
      </c>
      <c r="S863" s="64"/>
    </row>
    <row r="864" spans="1:20">
      <c r="A864" t="s">
        <v>485</v>
      </c>
      <c r="B864" t="s">
        <v>486</v>
      </c>
      <c r="D864" t="s">
        <v>51</v>
      </c>
      <c r="E864" s="64">
        <v>45200</v>
      </c>
      <c r="F864">
        <v>12</v>
      </c>
      <c r="G864">
        <v>13.64</v>
      </c>
      <c r="H864" t="s">
        <v>52</v>
      </c>
      <c r="S864" s="64"/>
    </row>
    <row r="865" spans="1:20">
      <c r="A865" t="s">
        <v>1415</v>
      </c>
      <c r="B865" t="s">
        <v>1416</v>
      </c>
      <c r="D865" t="s">
        <v>51</v>
      </c>
      <c r="E865" s="64">
        <v>43126</v>
      </c>
      <c r="F865">
        <v>12</v>
      </c>
      <c r="G865">
        <v>13.64</v>
      </c>
      <c r="H865" t="s">
        <v>52</v>
      </c>
      <c r="S865" s="64"/>
    </row>
    <row r="866" spans="1:20">
      <c r="A866" t="s">
        <v>1109</v>
      </c>
      <c r="B866" t="s">
        <v>1110</v>
      </c>
      <c r="D866" t="s">
        <v>51</v>
      </c>
      <c r="E866" s="64">
        <v>43101</v>
      </c>
      <c r="F866">
        <v>12</v>
      </c>
      <c r="G866">
        <v>13.64</v>
      </c>
      <c r="H866" t="s">
        <v>52</v>
      </c>
      <c r="S866" s="64"/>
      <c r="T866" s="64"/>
    </row>
    <row r="867" spans="1:20">
      <c r="A867" t="s">
        <v>3131</v>
      </c>
      <c r="B867" t="s">
        <v>3132</v>
      </c>
      <c r="D867" t="s">
        <v>51</v>
      </c>
      <c r="E867" s="64">
        <v>43831</v>
      </c>
      <c r="F867">
        <v>12</v>
      </c>
      <c r="G867">
        <v>13.64</v>
      </c>
      <c r="H867" t="s">
        <v>88</v>
      </c>
      <c r="S867" s="64"/>
    </row>
    <row r="868" spans="1:20">
      <c r="A868" t="s">
        <v>3133</v>
      </c>
      <c r="B868" t="s">
        <v>3134</v>
      </c>
      <c r="D868" t="s">
        <v>51</v>
      </c>
      <c r="E868" s="64">
        <v>43831</v>
      </c>
      <c r="F868">
        <v>12</v>
      </c>
      <c r="G868">
        <v>13.64</v>
      </c>
      <c r="H868" t="s">
        <v>88</v>
      </c>
      <c r="S868" s="64"/>
    </row>
    <row r="869" spans="1:20">
      <c r="A869" t="s">
        <v>632</v>
      </c>
      <c r="B869" t="s">
        <v>633</v>
      </c>
      <c r="D869" t="s">
        <v>51</v>
      </c>
      <c r="E869" s="64">
        <v>43922</v>
      </c>
      <c r="F869">
        <v>15</v>
      </c>
      <c r="G869">
        <v>17.649999999999999</v>
      </c>
      <c r="H869" t="s">
        <v>52</v>
      </c>
      <c r="S869" s="64"/>
      <c r="T869" s="64"/>
    </row>
    <row r="870" spans="1:20">
      <c r="A870" t="s">
        <v>1857</v>
      </c>
      <c r="B870" t="s">
        <v>1858</v>
      </c>
      <c r="D870" t="s">
        <v>51</v>
      </c>
      <c r="E870" s="64">
        <v>43537</v>
      </c>
      <c r="F870">
        <v>5</v>
      </c>
      <c r="G870">
        <v>0</v>
      </c>
      <c r="H870" t="s">
        <v>62</v>
      </c>
      <c r="S870" s="64"/>
      <c r="T870" s="64"/>
    </row>
    <row r="871" spans="1:20">
      <c r="A871" t="s">
        <v>112</v>
      </c>
      <c r="B871" t="s">
        <v>113</v>
      </c>
      <c r="D871" t="s">
        <v>51</v>
      </c>
      <c r="E871" s="64">
        <v>43389</v>
      </c>
      <c r="F871">
        <v>12</v>
      </c>
      <c r="G871">
        <v>13.64</v>
      </c>
      <c r="H871" t="s">
        <v>52</v>
      </c>
      <c r="S871" s="64"/>
    </row>
    <row r="872" spans="1:20">
      <c r="A872" t="s">
        <v>3135</v>
      </c>
      <c r="B872" t="s">
        <v>3136</v>
      </c>
      <c r="D872" t="s">
        <v>51</v>
      </c>
      <c r="E872" s="64">
        <v>43831</v>
      </c>
      <c r="F872">
        <v>12</v>
      </c>
      <c r="G872">
        <v>13.64</v>
      </c>
      <c r="H872" t="s">
        <v>88</v>
      </c>
      <c r="S872" s="64"/>
      <c r="T872" s="64"/>
    </row>
    <row r="873" spans="1:20">
      <c r="A873" t="s">
        <v>579</v>
      </c>
      <c r="B873" t="s">
        <v>580</v>
      </c>
      <c r="D873" t="s">
        <v>51</v>
      </c>
      <c r="E873" s="64">
        <v>43269</v>
      </c>
      <c r="F873">
        <v>12</v>
      </c>
      <c r="G873">
        <v>13.64</v>
      </c>
      <c r="H873" t="s">
        <v>52</v>
      </c>
      <c r="S873" s="64"/>
      <c r="T873" s="64"/>
    </row>
    <row r="874" spans="1:20">
      <c r="A874" t="s">
        <v>1859</v>
      </c>
      <c r="B874" t="s">
        <v>1860</v>
      </c>
      <c r="D874" t="s">
        <v>51</v>
      </c>
      <c r="E874" s="64">
        <v>44743</v>
      </c>
      <c r="F874">
        <v>12</v>
      </c>
      <c r="G874">
        <v>13.64</v>
      </c>
      <c r="H874" t="s">
        <v>52</v>
      </c>
      <c r="S874" s="64"/>
    </row>
    <row r="875" spans="1:20">
      <c r="A875" t="s">
        <v>487</v>
      </c>
      <c r="B875" t="s">
        <v>488</v>
      </c>
      <c r="D875" t="s">
        <v>51</v>
      </c>
      <c r="E875" s="64">
        <v>45017</v>
      </c>
      <c r="F875">
        <v>12</v>
      </c>
      <c r="G875">
        <v>13.64</v>
      </c>
      <c r="H875" t="s">
        <v>52</v>
      </c>
      <c r="S875" s="64"/>
    </row>
    <row r="876" spans="1:20">
      <c r="A876" t="s">
        <v>3137</v>
      </c>
      <c r="B876" t="s">
        <v>3138</v>
      </c>
      <c r="D876" t="s">
        <v>51</v>
      </c>
      <c r="E876" s="64">
        <v>43831</v>
      </c>
      <c r="F876">
        <v>12</v>
      </c>
      <c r="G876">
        <v>13.64</v>
      </c>
      <c r="H876" t="s">
        <v>88</v>
      </c>
      <c r="S876" s="64"/>
    </row>
    <row r="877" spans="1:20">
      <c r="A877" t="s">
        <v>3139</v>
      </c>
      <c r="B877" t="s">
        <v>3140</v>
      </c>
      <c r="D877" t="s">
        <v>51</v>
      </c>
      <c r="E877" s="64">
        <v>43831</v>
      </c>
      <c r="F877">
        <v>12</v>
      </c>
      <c r="G877">
        <v>13.64</v>
      </c>
      <c r="H877" t="s">
        <v>88</v>
      </c>
      <c r="S877" s="64"/>
    </row>
    <row r="878" spans="1:20">
      <c r="A878" t="s">
        <v>2527</v>
      </c>
      <c r="B878" t="s">
        <v>2528</v>
      </c>
      <c r="D878" t="s">
        <v>51</v>
      </c>
      <c r="E878" s="64">
        <v>45658</v>
      </c>
      <c r="F878">
        <v>14</v>
      </c>
      <c r="G878">
        <v>16.28</v>
      </c>
      <c r="H878" t="s">
        <v>52</v>
      </c>
      <c r="S878" s="64"/>
    </row>
    <row r="879" spans="1:20">
      <c r="A879" t="s">
        <v>3141</v>
      </c>
      <c r="B879" t="s">
        <v>3142</v>
      </c>
      <c r="D879" t="s">
        <v>51</v>
      </c>
      <c r="E879" s="64">
        <v>43831</v>
      </c>
      <c r="F879">
        <v>12</v>
      </c>
      <c r="G879">
        <v>13.64</v>
      </c>
      <c r="H879" t="s">
        <v>88</v>
      </c>
      <c r="S879" s="64"/>
      <c r="T879" s="64"/>
    </row>
    <row r="880" spans="1:20">
      <c r="A880" t="s">
        <v>3143</v>
      </c>
      <c r="B880" t="s">
        <v>3144</v>
      </c>
      <c r="D880" t="s">
        <v>51</v>
      </c>
      <c r="E880" s="64">
        <v>43831</v>
      </c>
      <c r="F880">
        <v>12</v>
      </c>
      <c r="G880">
        <v>13.64</v>
      </c>
      <c r="H880" t="s">
        <v>88</v>
      </c>
      <c r="S880" s="64"/>
    </row>
    <row r="881" spans="1:20">
      <c r="A881" t="s">
        <v>3145</v>
      </c>
      <c r="B881" t="s">
        <v>3146</v>
      </c>
      <c r="D881" t="s">
        <v>51</v>
      </c>
      <c r="E881" s="64">
        <v>43831</v>
      </c>
      <c r="F881">
        <v>12</v>
      </c>
      <c r="G881">
        <v>13.64</v>
      </c>
      <c r="H881" t="s">
        <v>88</v>
      </c>
      <c r="S881" s="64"/>
    </row>
    <row r="882" spans="1:20">
      <c r="A882" t="s">
        <v>3147</v>
      </c>
      <c r="B882" t="s">
        <v>3148</v>
      </c>
      <c r="D882" t="s">
        <v>51</v>
      </c>
      <c r="E882" s="64">
        <v>44910</v>
      </c>
      <c r="F882">
        <v>12</v>
      </c>
      <c r="G882">
        <v>13.64</v>
      </c>
      <c r="H882" t="s">
        <v>88</v>
      </c>
      <c r="S882" s="64"/>
    </row>
    <row r="883" spans="1:20">
      <c r="A883" t="s">
        <v>1356</v>
      </c>
      <c r="B883" t="s">
        <v>1357</v>
      </c>
      <c r="D883" t="s">
        <v>51</v>
      </c>
      <c r="E883" s="64">
        <v>43101</v>
      </c>
      <c r="F883">
        <v>12</v>
      </c>
      <c r="G883">
        <v>13.64</v>
      </c>
      <c r="H883" t="s">
        <v>65</v>
      </c>
      <c r="S883" s="64"/>
    </row>
    <row r="884" spans="1:20">
      <c r="A884" t="s">
        <v>1709</v>
      </c>
      <c r="B884" t="s">
        <v>1710</v>
      </c>
      <c r="D884" t="s">
        <v>51</v>
      </c>
      <c r="E884" s="64">
        <v>43009</v>
      </c>
      <c r="F884">
        <v>12</v>
      </c>
      <c r="G884">
        <v>13.64</v>
      </c>
      <c r="H884" t="s">
        <v>52</v>
      </c>
      <c r="S884" s="64"/>
    </row>
    <row r="885" spans="1:20">
      <c r="A885" t="s">
        <v>3149</v>
      </c>
      <c r="B885" t="s">
        <v>3150</v>
      </c>
      <c r="D885" t="s">
        <v>51</v>
      </c>
      <c r="E885" s="64">
        <v>43831</v>
      </c>
      <c r="F885">
        <v>12</v>
      </c>
      <c r="G885">
        <v>13.64</v>
      </c>
      <c r="H885" t="s">
        <v>88</v>
      </c>
      <c r="S885" s="64"/>
      <c r="T885" s="64"/>
    </row>
    <row r="886" spans="1:20">
      <c r="A886" t="s">
        <v>3151</v>
      </c>
      <c r="B886" t="s">
        <v>3152</v>
      </c>
      <c r="D886" t="s">
        <v>51</v>
      </c>
      <c r="E886" s="64">
        <v>43831</v>
      </c>
      <c r="F886">
        <v>12</v>
      </c>
      <c r="G886">
        <v>13.64</v>
      </c>
      <c r="H886" t="s">
        <v>88</v>
      </c>
      <c r="S886" s="64"/>
    </row>
    <row r="887" spans="1:20">
      <c r="A887" t="s">
        <v>1111</v>
      </c>
      <c r="B887" t="s">
        <v>1112</v>
      </c>
      <c r="D887" t="s">
        <v>51</v>
      </c>
      <c r="E887" s="64">
        <v>44013</v>
      </c>
      <c r="F887">
        <v>15</v>
      </c>
      <c r="G887">
        <v>17.649999999999999</v>
      </c>
      <c r="H887" t="s">
        <v>52</v>
      </c>
      <c r="S887" s="64"/>
      <c r="T887" s="64"/>
    </row>
    <row r="888" spans="1:20">
      <c r="A888" t="s">
        <v>1113</v>
      </c>
      <c r="B888" t="s">
        <v>1114</v>
      </c>
      <c r="D888" t="s">
        <v>51</v>
      </c>
      <c r="E888" s="64">
        <v>42917</v>
      </c>
      <c r="F888">
        <v>12</v>
      </c>
      <c r="G888">
        <v>13.64</v>
      </c>
      <c r="H888" t="s">
        <v>52</v>
      </c>
      <c r="S888" s="64"/>
      <c r="T888" s="64"/>
    </row>
    <row r="889" spans="1:20">
      <c r="A889" t="s">
        <v>1310</v>
      </c>
      <c r="B889" t="s">
        <v>1309</v>
      </c>
      <c r="D889" t="s">
        <v>51</v>
      </c>
      <c r="E889" s="64">
        <v>42917</v>
      </c>
      <c r="F889">
        <v>7.5</v>
      </c>
      <c r="G889">
        <v>8.11</v>
      </c>
      <c r="H889" t="s">
        <v>52</v>
      </c>
      <c r="S889" s="64"/>
    </row>
    <row r="890" spans="1:20">
      <c r="A890" t="s">
        <v>2000</v>
      </c>
      <c r="B890" t="s">
        <v>2001</v>
      </c>
      <c r="D890" t="s">
        <v>51</v>
      </c>
      <c r="E890" s="64">
        <v>44076</v>
      </c>
      <c r="F890">
        <v>0</v>
      </c>
      <c r="G890">
        <v>0</v>
      </c>
      <c r="H890" t="s">
        <v>52</v>
      </c>
      <c r="S890" s="64"/>
    </row>
    <row r="891" spans="1:20">
      <c r="A891" t="s">
        <v>1115</v>
      </c>
      <c r="B891" t="s">
        <v>1116</v>
      </c>
      <c r="D891" t="s">
        <v>51</v>
      </c>
      <c r="E891" s="64">
        <v>42917</v>
      </c>
      <c r="F891">
        <v>10</v>
      </c>
      <c r="G891">
        <v>11.11</v>
      </c>
      <c r="H891" t="s">
        <v>52</v>
      </c>
      <c r="S891" s="64"/>
    </row>
    <row r="892" spans="1:20">
      <c r="A892" t="s">
        <v>3153</v>
      </c>
      <c r="B892" t="s">
        <v>3154</v>
      </c>
      <c r="D892" t="s">
        <v>51</v>
      </c>
      <c r="E892" s="64">
        <v>43831</v>
      </c>
      <c r="F892">
        <v>12</v>
      </c>
      <c r="G892">
        <v>13.64</v>
      </c>
      <c r="H892" t="s">
        <v>88</v>
      </c>
      <c r="S892" s="64"/>
      <c r="T892" s="64"/>
    </row>
    <row r="893" spans="1:20">
      <c r="A893" t="s">
        <v>154</v>
      </c>
      <c r="B893" t="s">
        <v>155</v>
      </c>
      <c r="D893" t="s">
        <v>51</v>
      </c>
      <c r="E893" s="64">
        <v>42917</v>
      </c>
      <c r="F893">
        <v>12</v>
      </c>
      <c r="G893">
        <v>13.64</v>
      </c>
      <c r="H893" t="s">
        <v>52</v>
      </c>
      <c r="S893" s="64"/>
    </row>
    <row r="894" spans="1:20">
      <c r="A894" t="s">
        <v>1117</v>
      </c>
      <c r="B894" t="s">
        <v>1118</v>
      </c>
      <c r="D894" t="s">
        <v>51</v>
      </c>
      <c r="E894" s="64">
        <v>42917</v>
      </c>
      <c r="F894">
        <v>12</v>
      </c>
      <c r="G894">
        <v>13.64</v>
      </c>
      <c r="H894" t="s">
        <v>52</v>
      </c>
      <c r="S894" s="64"/>
      <c r="T894" s="64"/>
    </row>
    <row r="895" spans="1:20">
      <c r="A895" t="s">
        <v>489</v>
      </c>
      <c r="B895" t="s">
        <v>490</v>
      </c>
      <c r="D895" t="s">
        <v>51</v>
      </c>
      <c r="E895" s="64">
        <v>43374</v>
      </c>
      <c r="F895">
        <v>12</v>
      </c>
      <c r="G895">
        <v>13.64</v>
      </c>
      <c r="H895" t="s">
        <v>52</v>
      </c>
      <c r="S895" s="64"/>
    </row>
    <row r="896" spans="1:20">
      <c r="A896" t="s">
        <v>1318</v>
      </c>
      <c r="B896" t="s">
        <v>1319</v>
      </c>
      <c r="D896" t="s">
        <v>51</v>
      </c>
      <c r="E896" s="64">
        <v>43739</v>
      </c>
      <c r="F896">
        <v>12</v>
      </c>
      <c r="G896">
        <v>13.64</v>
      </c>
      <c r="H896" t="s">
        <v>52</v>
      </c>
    </row>
    <row r="897" spans="1:8">
      <c r="A897" t="s">
        <v>1297</v>
      </c>
      <c r="B897" t="s">
        <v>1298</v>
      </c>
      <c r="D897" t="s">
        <v>51</v>
      </c>
      <c r="E897" s="64">
        <v>45566</v>
      </c>
      <c r="F897">
        <v>16</v>
      </c>
      <c r="G897">
        <v>19.05</v>
      </c>
      <c r="H897" t="s">
        <v>52</v>
      </c>
    </row>
    <row r="898" spans="1:8">
      <c r="A898" t="s">
        <v>694</v>
      </c>
      <c r="B898" t="s">
        <v>695</v>
      </c>
      <c r="D898" t="s">
        <v>51</v>
      </c>
      <c r="E898" s="64">
        <v>45292</v>
      </c>
      <c r="F898">
        <v>16</v>
      </c>
      <c r="G898">
        <v>19.05</v>
      </c>
      <c r="H898" t="s">
        <v>52</v>
      </c>
    </row>
    <row r="899" spans="1:8">
      <c r="A899" t="s">
        <v>2002</v>
      </c>
      <c r="B899" t="s">
        <v>2003</v>
      </c>
      <c r="D899" t="s">
        <v>51</v>
      </c>
      <c r="E899" s="64">
        <v>44081</v>
      </c>
      <c r="F899">
        <v>0</v>
      </c>
      <c r="G899">
        <v>0</v>
      </c>
      <c r="H899" t="s">
        <v>52</v>
      </c>
    </row>
    <row r="900" spans="1:8">
      <c r="A900" t="s">
        <v>104</v>
      </c>
      <c r="B900" t="s">
        <v>103</v>
      </c>
      <c r="D900" t="s">
        <v>51</v>
      </c>
      <c r="E900" s="64">
        <v>41688</v>
      </c>
      <c r="F900">
        <v>8</v>
      </c>
      <c r="G900">
        <v>8.6999999999999993</v>
      </c>
      <c r="H900" t="s">
        <v>62</v>
      </c>
    </row>
    <row r="901" spans="1:8">
      <c r="A901" t="s">
        <v>1407</v>
      </c>
      <c r="B901" t="s">
        <v>1408</v>
      </c>
      <c r="D901" t="s">
        <v>51</v>
      </c>
      <c r="E901" s="64">
        <v>43500</v>
      </c>
      <c r="F901">
        <v>10</v>
      </c>
      <c r="G901">
        <v>11.11</v>
      </c>
      <c r="H901" t="s">
        <v>52</v>
      </c>
    </row>
    <row r="902" spans="1:8">
      <c r="A902" t="s">
        <v>1119</v>
      </c>
      <c r="B902" t="s">
        <v>1120</v>
      </c>
      <c r="D902" t="s">
        <v>51</v>
      </c>
      <c r="E902" s="64">
        <v>44378</v>
      </c>
      <c r="F902">
        <v>12</v>
      </c>
      <c r="G902">
        <v>13.64</v>
      </c>
      <c r="H902" t="s">
        <v>65</v>
      </c>
    </row>
    <row r="903" spans="1:8">
      <c r="A903" t="s">
        <v>1711</v>
      </c>
      <c r="B903" t="s">
        <v>1712</v>
      </c>
      <c r="D903" t="s">
        <v>51</v>
      </c>
      <c r="E903" s="64">
        <v>42917</v>
      </c>
      <c r="F903">
        <v>12</v>
      </c>
      <c r="G903">
        <v>13.64</v>
      </c>
      <c r="H903" t="s">
        <v>52</v>
      </c>
    </row>
    <row r="904" spans="1:8">
      <c r="A904" t="s">
        <v>1121</v>
      </c>
      <c r="B904" t="s">
        <v>1122</v>
      </c>
      <c r="D904" t="s">
        <v>51</v>
      </c>
      <c r="E904" s="64">
        <v>42917</v>
      </c>
      <c r="F904">
        <v>12</v>
      </c>
      <c r="G904">
        <v>13.64</v>
      </c>
      <c r="H904" t="s">
        <v>52</v>
      </c>
    </row>
    <row r="905" spans="1:8">
      <c r="A905" t="s">
        <v>1123</v>
      </c>
      <c r="B905" t="s">
        <v>1124</v>
      </c>
      <c r="D905" t="s">
        <v>51</v>
      </c>
      <c r="E905" s="64">
        <v>43282</v>
      </c>
      <c r="F905">
        <v>12</v>
      </c>
      <c r="G905">
        <v>13.64</v>
      </c>
      <c r="H905" t="s">
        <v>52</v>
      </c>
    </row>
    <row r="906" spans="1:8">
      <c r="A906" t="s">
        <v>766</v>
      </c>
      <c r="B906" t="s">
        <v>767</v>
      </c>
      <c r="D906" t="s">
        <v>51</v>
      </c>
      <c r="E906" s="64">
        <v>43831</v>
      </c>
      <c r="F906">
        <v>12</v>
      </c>
      <c r="G906">
        <v>13.64</v>
      </c>
      <c r="H906" t="s">
        <v>52</v>
      </c>
    </row>
    <row r="907" spans="1:8">
      <c r="A907" t="s">
        <v>1125</v>
      </c>
      <c r="B907" t="s">
        <v>1126</v>
      </c>
      <c r="D907" t="s">
        <v>51</v>
      </c>
      <c r="E907" s="64">
        <v>43739</v>
      </c>
      <c r="F907">
        <v>15</v>
      </c>
      <c r="G907">
        <v>17.649999999999999</v>
      </c>
      <c r="H907" t="s">
        <v>52</v>
      </c>
    </row>
    <row r="908" spans="1:8">
      <c r="A908" t="s">
        <v>1713</v>
      </c>
      <c r="B908" t="s">
        <v>1714</v>
      </c>
      <c r="D908" t="s">
        <v>51</v>
      </c>
      <c r="E908" s="64">
        <v>44067</v>
      </c>
      <c r="F908">
        <v>12</v>
      </c>
      <c r="G908">
        <v>13.64</v>
      </c>
      <c r="H908" t="s">
        <v>52</v>
      </c>
    </row>
    <row r="909" spans="1:8">
      <c r="A909" t="s">
        <v>1127</v>
      </c>
      <c r="B909" t="s">
        <v>1128</v>
      </c>
      <c r="D909" t="s">
        <v>51</v>
      </c>
      <c r="E909" s="64">
        <v>43009</v>
      </c>
      <c r="F909">
        <v>12</v>
      </c>
      <c r="G909">
        <v>13.64</v>
      </c>
      <c r="H909" t="s">
        <v>52</v>
      </c>
    </row>
    <row r="910" spans="1:8">
      <c r="A910" t="s">
        <v>1129</v>
      </c>
      <c r="B910" t="s">
        <v>1130</v>
      </c>
      <c r="D910" t="s">
        <v>51</v>
      </c>
      <c r="E910" s="64">
        <v>42917</v>
      </c>
      <c r="F910">
        <v>10</v>
      </c>
      <c r="G910">
        <v>11.11</v>
      </c>
      <c r="H910" t="s">
        <v>52</v>
      </c>
    </row>
    <row r="911" spans="1:8">
      <c r="A911" t="s">
        <v>1131</v>
      </c>
      <c r="B911" t="s">
        <v>1132</v>
      </c>
      <c r="D911" t="s">
        <v>51</v>
      </c>
      <c r="E911" s="64">
        <v>42917</v>
      </c>
      <c r="F911">
        <v>12</v>
      </c>
      <c r="G911">
        <v>13.64</v>
      </c>
      <c r="H911" t="s">
        <v>52</v>
      </c>
    </row>
    <row r="912" spans="1:8">
      <c r="A912" t="s">
        <v>1133</v>
      </c>
      <c r="B912" t="s">
        <v>1134</v>
      </c>
      <c r="D912" t="s">
        <v>51</v>
      </c>
      <c r="E912" s="64">
        <v>42917</v>
      </c>
      <c r="F912">
        <v>12</v>
      </c>
      <c r="G912">
        <v>13.64</v>
      </c>
      <c r="H912" t="s">
        <v>52</v>
      </c>
    </row>
    <row r="913" spans="1:8">
      <c r="A913" t="s">
        <v>1136</v>
      </c>
      <c r="B913" t="s">
        <v>1137</v>
      </c>
      <c r="D913" t="s">
        <v>51</v>
      </c>
      <c r="E913" s="64">
        <v>42917</v>
      </c>
      <c r="F913">
        <v>12</v>
      </c>
      <c r="G913">
        <v>13.64</v>
      </c>
      <c r="H913" t="s">
        <v>52</v>
      </c>
    </row>
    <row r="914" spans="1:8">
      <c r="A914" t="s">
        <v>768</v>
      </c>
      <c r="B914" t="s">
        <v>769</v>
      </c>
      <c r="D914" t="s">
        <v>51</v>
      </c>
      <c r="E914" s="64">
        <v>42917</v>
      </c>
      <c r="F914">
        <v>12</v>
      </c>
      <c r="G914">
        <v>13.64</v>
      </c>
      <c r="H914" t="s">
        <v>52</v>
      </c>
    </row>
    <row r="915" spans="1:8">
      <c r="A915" t="s">
        <v>1138</v>
      </c>
      <c r="B915" t="s">
        <v>1139</v>
      </c>
      <c r="D915" t="s">
        <v>51</v>
      </c>
      <c r="E915" s="64">
        <v>42917</v>
      </c>
      <c r="F915">
        <v>12</v>
      </c>
      <c r="G915">
        <v>13.64</v>
      </c>
      <c r="H915" t="s">
        <v>52</v>
      </c>
    </row>
    <row r="916" spans="1:8">
      <c r="A916" t="s">
        <v>1715</v>
      </c>
      <c r="B916" t="s">
        <v>1716</v>
      </c>
      <c r="D916" t="s">
        <v>51</v>
      </c>
      <c r="E916" s="64">
        <v>43374</v>
      </c>
      <c r="F916">
        <v>10</v>
      </c>
      <c r="G916">
        <v>11.11</v>
      </c>
      <c r="H916" t="s">
        <v>52</v>
      </c>
    </row>
    <row r="917" spans="1:8">
      <c r="A917" t="s">
        <v>316</v>
      </c>
      <c r="B917" t="s">
        <v>317</v>
      </c>
      <c r="D917" t="s">
        <v>51</v>
      </c>
      <c r="E917" s="64">
        <v>42917</v>
      </c>
      <c r="F917">
        <v>12</v>
      </c>
      <c r="G917">
        <v>13.64</v>
      </c>
      <c r="H917" t="s">
        <v>52</v>
      </c>
    </row>
    <row r="918" spans="1:8">
      <c r="A918" t="s">
        <v>1140</v>
      </c>
      <c r="B918" t="s">
        <v>1141</v>
      </c>
      <c r="D918" t="s">
        <v>51</v>
      </c>
      <c r="E918" s="64">
        <v>43556</v>
      </c>
      <c r="F918">
        <v>13</v>
      </c>
      <c r="G918">
        <v>14.94</v>
      </c>
      <c r="H918" t="s">
        <v>52</v>
      </c>
    </row>
    <row r="919" spans="1:8">
      <c r="A919" t="s">
        <v>294</v>
      </c>
      <c r="B919" t="s">
        <v>295</v>
      </c>
      <c r="D919" t="s">
        <v>51</v>
      </c>
      <c r="E919" s="64">
        <v>43009</v>
      </c>
      <c r="F919">
        <v>12</v>
      </c>
      <c r="G919">
        <v>13.64</v>
      </c>
      <c r="H919" t="s">
        <v>52</v>
      </c>
    </row>
    <row r="920" spans="1:8">
      <c r="A920" t="s">
        <v>575</v>
      </c>
      <c r="B920" t="s">
        <v>576</v>
      </c>
      <c r="D920" t="s">
        <v>51</v>
      </c>
      <c r="E920" s="64">
        <v>42917</v>
      </c>
      <c r="F920">
        <v>10</v>
      </c>
      <c r="G920">
        <v>11.11</v>
      </c>
      <c r="H920" t="s">
        <v>52</v>
      </c>
    </row>
    <row r="921" spans="1:8">
      <c r="A921" t="s">
        <v>745</v>
      </c>
      <c r="B921" t="s">
        <v>746</v>
      </c>
      <c r="D921" t="s">
        <v>51</v>
      </c>
      <c r="E921" s="64">
        <v>42917</v>
      </c>
      <c r="F921">
        <v>10</v>
      </c>
      <c r="G921">
        <v>11.11</v>
      </c>
      <c r="H921" t="s">
        <v>52</v>
      </c>
    </row>
    <row r="922" spans="1:8">
      <c r="A922" t="s">
        <v>3155</v>
      </c>
      <c r="B922" t="s">
        <v>3156</v>
      </c>
      <c r="D922" t="s">
        <v>51</v>
      </c>
      <c r="E922" s="64">
        <v>43831</v>
      </c>
      <c r="F922">
        <v>12</v>
      </c>
      <c r="G922">
        <v>13.64</v>
      </c>
      <c r="H922" t="s">
        <v>88</v>
      </c>
    </row>
    <row r="923" spans="1:8">
      <c r="A923" t="s">
        <v>156</v>
      </c>
      <c r="B923" t="s">
        <v>157</v>
      </c>
      <c r="D923" t="s">
        <v>51</v>
      </c>
      <c r="E923" s="64">
        <v>42644</v>
      </c>
      <c r="F923">
        <v>12</v>
      </c>
      <c r="G923">
        <v>13.64</v>
      </c>
      <c r="H923" t="s">
        <v>52</v>
      </c>
    </row>
    <row r="924" spans="1:8">
      <c r="A924" t="s">
        <v>491</v>
      </c>
      <c r="B924" t="s">
        <v>492</v>
      </c>
      <c r="D924" t="s">
        <v>51</v>
      </c>
      <c r="E924" s="64">
        <v>43009</v>
      </c>
      <c r="F924">
        <v>12</v>
      </c>
      <c r="G924">
        <v>13.64</v>
      </c>
      <c r="H924" t="s">
        <v>52</v>
      </c>
    </row>
    <row r="925" spans="1:8">
      <c r="A925" t="s">
        <v>1142</v>
      </c>
      <c r="B925" t="s">
        <v>1143</v>
      </c>
      <c r="D925" t="s">
        <v>51</v>
      </c>
      <c r="E925" s="64">
        <v>42917</v>
      </c>
      <c r="F925">
        <v>12</v>
      </c>
      <c r="G925">
        <v>13.64</v>
      </c>
      <c r="H925" t="s">
        <v>52</v>
      </c>
    </row>
    <row r="926" spans="1:8">
      <c r="A926" t="s">
        <v>248</v>
      </c>
      <c r="B926" t="s">
        <v>1144</v>
      </c>
      <c r="D926" t="s">
        <v>51</v>
      </c>
      <c r="E926" s="64">
        <v>42917</v>
      </c>
      <c r="F926">
        <v>12</v>
      </c>
      <c r="G926">
        <v>13.64</v>
      </c>
      <c r="H926" t="s">
        <v>52</v>
      </c>
    </row>
    <row r="927" spans="1:8">
      <c r="A927" t="s">
        <v>304</v>
      </c>
      <c r="B927" t="s">
        <v>305</v>
      </c>
      <c r="D927" t="s">
        <v>51</v>
      </c>
      <c r="E927" s="64">
        <v>43739</v>
      </c>
      <c r="F927">
        <v>12</v>
      </c>
      <c r="G927">
        <v>13.64</v>
      </c>
      <c r="H927" t="s">
        <v>151</v>
      </c>
    </row>
    <row r="928" spans="1:8">
      <c r="A928" t="s">
        <v>2004</v>
      </c>
      <c r="B928" t="s">
        <v>2005</v>
      </c>
      <c r="D928" t="s">
        <v>51</v>
      </c>
      <c r="E928" s="64">
        <v>44076</v>
      </c>
      <c r="F928">
        <v>0</v>
      </c>
      <c r="G928">
        <v>0</v>
      </c>
      <c r="H928" t="s">
        <v>151</v>
      </c>
    </row>
    <row r="929" spans="1:8">
      <c r="A929" t="s">
        <v>698</v>
      </c>
      <c r="B929" t="s">
        <v>699</v>
      </c>
      <c r="D929" t="s">
        <v>51</v>
      </c>
      <c r="E929" s="64">
        <v>46023</v>
      </c>
      <c r="F929">
        <v>16</v>
      </c>
      <c r="G929">
        <v>19.05</v>
      </c>
      <c r="H929" t="s">
        <v>52</v>
      </c>
    </row>
    <row r="930" spans="1:8">
      <c r="A930" t="s">
        <v>1717</v>
      </c>
      <c r="B930" t="s">
        <v>1718</v>
      </c>
      <c r="D930" t="s">
        <v>51</v>
      </c>
      <c r="E930" s="64">
        <v>42917</v>
      </c>
      <c r="F930">
        <v>10</v>
      </c>
      <c r="G930">
        <v>11.11</v>
      </c>
      <c r="H930" t="s">
        <v>52</v>
      </c>
    </row>
    <row r="931" spans="1:8">
      <c r="A931" t="s">
        <v>1145</v>
      </c>
      <c r="B931" t="s">
        <v>1146</v>
      </c>
      <c r="D931" t="s">
        <v>51</v>
      </c>
      <c r="E931" s="64">
        <v>43101</v>
      </c>
      <c r="F931">
        <v>12</v>
      </c>
      <c r="G931">
        <v>13.64</v>
      </c>
      <c r="H931" t="s">
        <v>151</v>
      </c>
    </row>
    <row r="932" spans="1:8">
      <c r="A932" t="s">
        <v>1147</v>
      </c>
      <c r="B932" t="s">
        <v>1148</v>
      </c>
      <c r="D932" t="s">
        <v>51</v>
      </c>
      <c r="E932" s="64">
        <v>42917</v>
      </c>
      <c r="F932">
        <v>10</v>
      </c>
      <c r="G932">
        <v>11.11</v>
      </c>
      <c r="H932" t="s">
        <v>52</v>
      </c>
    </row>
    <row r="933" spans="1:8">
      <c r="A933" t="s">
        <v>60</v>
      </c>
      <c r="B933" t="s">
        <v>61</v>
      </c>
      <c r="D933" t="s">
        <v>51</v>
      </c>
      <c r="E933" s="64">
        <v>45474</v>
      </c>
      <c r="F933">
        <v>20</v>
      </c>
      <c r="G933">
        <v>20</v>
      </c>
      <c r="H933" t="s">
        <v>62</v>
      </c>
    </row>
    <row r="934" spans="1:8">
      <c r="A934" t="s">
        <v>2529</v>
      </c>
      <c r="B934" t="s">
        <v>2530</v>
      </c>
      <c r="D934" t="s">
        <v>51</v>
      </c>
      <c r="E934" s="64">
        <v>44866</v>
      </c>
      <c r="F934">
        <v>12</v>
      </c>
      <c r="G934">
        <v>13.64</v>
      </c>
      <c r="H934" t="s">
        <v>151</v>
      </c>
    </row>
    <row r="935" spans="1:8">
      <c r="A935" t="s">
        <v>1149</v>
      </c>
      <c r="B935" t="s">
        <v>1150</v>
      </c>
      <c r="D935" t="s">
        <v>51</v>
      </c>
      <c r="E935" s="64">
        <v>41852</v>
      </c>
      <c r="F935">
        <v>10</v>
      </c>
      <c r="G935">
        <v>11.11</v>
      </c>
      <c r="H935" t="s">
        <v>52</v>
      </c>
    </row>
    <row r="936" spans="1:8">
      <c r="A936" t="s">
        <v>3157</v>
      </c>
      <c r="B936" t="s">
        <v>3158</v>
      </c>
      <c r="D936" t="s">
        <v>51</v>
      </c>
      <c r="E936" s="64">
        <v>43831</v>
      </c>
      <c r="F936">
        <v>12</v>
      </c>
      <c r="G936">
        <v>13.64</v>
      </c>
      <c r="H936" t="s">
        <v>88</v>
      </c>
    </row>
    <row r="937" spans="1:8">
      <c r="A937" t="s">
        <v>3159</v>
      </c>
      <c r="B937" t="s">
        <v>3160</v>
      </c>
      <c r="D937" t="s">
        <v>51</v>
      </c>
      <c r="E937" s="64">
        <v>43831</v>
      </c>
      <c r="F937">
        <v>12</v>
      </c>
      <c r="G937">
        <v>13.64</v>
      </c>
      <c r="H937" t="s">
        <v>88</v>
      </c>
    </row>
    <row r="938" spans="1:8">
      <c r="A938" t="s">
        <v>1151</v>
      </c>
      <c r="B938" t="s">
        <v>1152</v>
      </c>
      <c r="D938" t="s">
        <v>51</v>
      </c>
      <c r="E938" s="64">
        <v>45108</v>
      </c>
      <c r="F938">
        <v>12</v>
      </c>
      <c r="G938">
        <v>13.64</v>
      </c>
      <c r="H938" t="s">
        <v>52</v>
      </c>
    </row>
    <row r="939" spans="1:8">
      <c r="A939" t="s">
        <v>493</v>
      </c>
      <c r="B939" t="s">
        <v>494</v>
      </c>
      <c r="D939" t="s">
        <v>51</v>
      </c>
      <c r="E939" s="64">
        <v>44067</v>
      </c>
      <c r="F939">
        <v>10</v>
      </c>
      <c r="G939">
        <v>11.11</v>
      </c>
      <c r="H939" t="s">
        <v>52</v>
      </c>
    </row>
    <row r="940" spans="1:8">
      <c r="A940" t="s">
        <v>67</v>
      </c>
      <c r="B940" t="s">
        <v>68</v>
      </c>
      <c r="D940" t="s">
        <v>51</v>
      </c>
      <c r="E940" s="64">
        <v>43466</v>
      </c>
      <c r="F940">
        <v>12</v>
      </c>
      <c r="G940">
        <v>13.64</v>
      </c>
      <c r="H940" t="s">
        <v>52</v>
      </c>
    </row>
    <row r="941" spans="1:8">
      <c r="A941" t="s">
        <v>1153</v>
      </c>
      <c r="B941" t="s">
        <v>1154</v>
      </c>
      <c r="D941" t="s">
        <v>51</v>
      </c>
      <c r="E941" s="64">
        <v>42917</v>
      </c>
      <c r="F941">
        <v>12</v>
      </c>
      <c r="G941">
        <v>13.64</v>
      </c>
      <c r="H941" t="s">
        <v>151</v>
      </c>
    </row>
    <row r="942" spans="1:8">
      <c r="A942" t="s">
        <v>1155</v>
      </c>
      <c r="B942" t="s">
        <v>1156</v>
      </c>
      <c r="D942" t="s">
        <v>51</v>
      </c>
      <c r="E942" s="64">
        <v>42917</v>
      </c>
      <c r="F942">
        <v>12</v>
      </c>
      <c r="G942">
        <v>13.64</v>
      </c>
      <c r="H942" t="s">
        <v>52</v>
      </c>
    </row>
    <row r="943" spans="1:8">
      <c r="A943" t="s">
        <v>1157</v>
      </c>
      <c r="B943" t="s">
        <v>1158</v>
      </c>
      <c r="D943" t="s">
        <v>51</v>
      </c>
      <c r="E943" s="64">
        <v>44060</v>
      </c>
      <c r="F943">
        <v>17</v>
      </c>
      <c r="G943">
        <v>20.48</v>
      </c>
      <c r="H943" t="s">
        <v>52</v>
      </c>
    </row>
    <row r="944" spans="1:8">
      <c r="A944" t="s">
        <v>1159</v>
      </c>
      <c r="B944" t="s">
        <v>1160</v>
      </c>
      <c r="D944" t="s">
        <v>51</v>
      </c>
      <c r="E944" s="64">
        <v>43221</v>
      </c>
      <c r="F944">
        <v>12</v>
      </c>
      <c r="G944">
        <v>13.64</v>
      </c>
      <c r="H944" t="s">
        <v>59</v>
      </c>
    </row>
    <row r="945" spans="1:8">
      <c r="A945" t="s">
        <v>3161</v>
      </c>
      <c r="B945" t="s">
        <v>3162</v>
      </c>
      <c r="D945" t="s">
        <v>51</v>
      </c>
      <c r="E945" s="64">
        <v>43831</v>
      </c>
      <c r="F945">
        <v>12</v>
      </c>
      <c r="G945">
        <v>13.64</v>
      </c>
      <c r="H945" t="s">
        <v>88</v>
      </c>
    </row>
    <row r="946" spans="1:8">
      <c r="A946" t="s">
        <v>1161</v>
      </c>
      <c r="B946" t="s">
        <v>1162</v>
      </c>
      <c r="D946" t="s">
        <v>51</v>
      </c>
      <c r="E946" s="64">
        <v>43831</v>
      </c>
      <c r="F946">
        <v>12</v>
      </c>
      <c r="G946">
        <v>13.64</v>
      </c>
      <c r="H946" t="s">
        <v>52</v>
      </c>
    </row>
    <row r="947" spans="1:8">
      <c r="A947" t="s">
        <v>1163</v>
      </c>
      <c r="B947" t="s">
        <v>1164</v>
      </c>
      <c r="D947" t="s">
        <v>51</v>
      </c>
      <c r="E947" s="64">
        <v>42644</v>
      </c>
      <c r="F947">
        <v>11.5</v>
      </c>
      <c r="G947">
        <v>12.99</v>
      </c>
      <c r="H947" t="s">
        <v>52</v>
      </c>
    </row>
    <row r="948" spans="1:8">
      <c r="A948" t="s">
        <v>1165</v>
      </c>
      <c r="B948" t="s">
        <v>1166</v>
      </c>
      <c r="D948" t="s">
        <v>51</v>
      </c>
      <c r="E948" s="64">
        <v>42917</v>
      </c>
      <c r="F948">
        <v>12</v>
      </c>
      <c r="G948">
        <v>13.64</v>
      </c>
      <c r="H948" t="s">
        <v>52</v>
      </c>
    </row>
    <row r="949" spans="1:8">
      <c r="A949" t="s">
        <v>660</v>
      </c>
      <c r="B949" t="s">
        <v>661</v>
      </c>
      <c r="D949" t="s">
        <v>51</v>
      </c>
      <c r="E949" s="64">
        <v>43374</v>
      </c>
      <c r="F949">
        <v>12</v>
      </c>
      <c r="G949">
        <v>13.64</v>
      </c>
      <c r="H949" t="s">
        <v>52</v>
      </c>
    </row>
    <row r="950" spans="1:8">
      <c r="A950" t="s">
        <v>3163</v>
      </c>
      <c r="B950" t="s">
        <v>3164</v>
      </c>
      <c r="D950" t="s">
        <v>51</v>
      </c>
      <c r="E950" s="64">
        <v>43831</v>
      </c>
      <c r="F950">
        <v>12</v>
      </c>
      <c r="G950">
        <v>13.64</v>
      </c>
      <c r="H950" t="s">
        <v>88</v>
      </c>
    </row>
    <row r="951" spans="1:8">
      <c r="A951" t="s">
        <v>1341</v>
      </c>
      <c r="B951" t="s">
        <v>1342</v>
      </c>
      <c r="D951" t="s">
        <v>51</v>
      </c>
      <c r="E951" s="64">
        <v>43191</v>
      </c>
      <c r="F951">
        <v>12</v>
      </c>
      <c r="G951">
        <v>13.64</v>
      </c>
      <c r="H951" t="s">
        <v>151</v>
      </c>
    </row>
    <row r="952" spans="1:8">
      <c r="A952" t="s">
        <v>1343</v>
      </c>
      <c r="B952" t="s">
        <v>1344</v>
      </c>
      <c r="D952" t="s">
        <v>51</v>
      </c>
      <c r="E952" s="64">
        <v>44134</v>
      </c>
      <c r="F952">
        <v>10</v>
      </c>
      <c r="G952">
        <v>11</v>
      </c>
      <c r="H952" t="s">
        <v>151</v>
      </c>
    </row>
    <row r="953" spans="1:8">
      <c r="A953" t="s">
        <v>246</v>
      </c>
      <c r="B953" t="s">
        <v>247</v>
      </c>
      <c r="D953" t="s">
        <v>51</v>
      </c>
      <c r="E953" s="64">
        <v>43282</v>
      </c>
      <c r="F953">
        <v>12</v>
      </c>
      <c r="G953">
        <v>13.64</v>
      </c>
      <c r="H953" t="s">
        <v>52</v>
      </c>
    </row>
    <row r="954" spans="1:8">
      <c r="A954" t="s">
        <v>3165</v>
      </c>
      <c r="B954" t="s">
        <v>3166</v>
      </c>
      <c r="D954" t="s">
        <v>2726</v>
      </c>
      <c r="E954" s="64">
        <v>43101</v>
      </c>
      <c r="F954">
        <v>12</v>
      </c>
      <c r="G954">
        <v>13.64</v>
      </c>
      <c r="H954" t="s">
        <v>52</v>
      </c>
    </row>
    <row r="955" spans="1:8">
      <c r="A955" t="s">
        <v>1719</v>
      </c>
      <c r="B955" t="s">
        <v>1720</v>
      </c>
      <c r="D955" t="s">
        <v>51</v>
      </c>
      <c r="E955" s="64">
        <v>42917</v>
      </c>
      <c r="F955">
        <v>12</v>
      </c>
      <c r="G955">
        <v>13.64</v>
      </c>
      <c r="H955" t="s">
        <v>52</v>
      </c>
    </row>
    <row r="956" spans="1:8">
      <c r="A956" t="s">
        <v>1167</v>
      </c>
      <c r="B956" t="s">
        <v>1168</v>
      </c>
      <c r="D956" t="s">
        <v>51</v>
      </c>
      <c r="E956" s="64">
        <v>43383</v>
      </c>
      <c r="F956">
        <v>12</v>
      </c>
      <c r="G956">
        <v>13.64</v>
      </c>
      <c r="H956" t="s">
        <v>151</v>
      </c>
    </row>
    <row r="957" spans="1:8">
      <c r="A957" t="s">
        <v>1169</v>
      </c>
      <c r="B957" t="s">
        <v>1170</v>
      </c>
      <c r="D957" t="s">
        <v>51</v>
      </c>
      <c r="E957" s="64">
        <v>44835</v>
      </c>
      <c r="F957">
        <v>12</v>
      </c>
      <c r="G957">
        <v>13.64</v>
      </c>
      <c r="H957" t="s">
        <v>151</v>
      </c>
    </row>
    <row r="958" spans="1:8">
      <c r="A958" t="s">
        <v>3167</v>
      </c>
      <c r="B958" t="s">
        <v>3168</v>
      </c>
      <c r="D958" t="s">
        <v>51</v>
      </c>
      <c r="E958" s="64">
        <v>43831</v>
      </c>
      <c r="F958">
        <v>12</v>
      </c>
      <c r="G958">
        <v>13.64</v>
      </c>
      <c r="H958" t="s">
        <v>88</v>
      </c>
    </row>
    <row r="959" spans="1:8">
      <c r="A959" t="s">
        <v>1171</v>
      </c>
      <c r="B959" t="s">
        <v>1172</v>
      </c>
      <c r="D959" t="s">
        <v>51</v>
      </c>
      <c r="E959" s="64">
        <v>43191</v>
      </c>
      <c r="F959">
        <v>12</v>
      </c>
      <c r="G959">
        <v>13.64</v>
      </c>
      <c r="H959" t="s">
        <v>52</v>
      </c>
    </row>
    <row r="960" spans="1:8">
      <c r="A960" t="s">
        <v>1173</v>
      </c>
      <c r="B960" t="s">
        <v>1174</v>
      </c>
      <c r="D960" t="s">
        <v>51</v>
      </c>
      <c r="E960" s="64">
        <v>42917</v>
      </c>
      <c r="F960">
        <v>10</v>
      </c>
      <c r="G960">
        <v>11.11</v>
      </c>
      <c r="H960" t="s">
        <v>52</v>
      </c>
    </row>
    <row r="961" spans="1:8">
      <c r="A961" t="s">
        <v>1135</v>
      </c>
      <c r="B961" t="s">
        <v>1175</v>
      </c>
      <c r="D961" t="s">
        <v>51</v>
      </c>
      <c r="E961" s="64">
        <v>43009</v>
      </c>
      <c r="F961">
        <v>12</v>
      </c>
      <c r="G961">
        <v>13.64</v>
      </c>
      <c r="H961" t="s">
        <v>52</v>
      </c>
    </row>
    <row r="962" spans="1:8">
      <c r="A962" t="s">
        <v>1176</v>
      </c>
      <c r="B962" t="s">
        <v>1177</v>
      </c>
      <c r="D962" t="s">
        <v>51</v>
      </c>
      <c r="E962" s="64">
        <v>43009</v>
      </c>
      <c r="F962">
        <v>12</v>
      </c>
      <c r="G962">
        <v>13.64</v>
      </c>
      <c r="H962" t="s">
        <v>52</v>
      </c>
    </row>
    <row r="963" spans="1:8">
      <c r="A963" t="s">
        <v>1178</v>
      </c>
      <c r="B963" t="s">
        <v>1179</v>
      </c>
      <c r="D963" t="s">
        <v>51</v>
      </c>
      <c r="E963" s="64">
        <v>46023</v>
      </c>
      <c r="F963">
        <v>10</v>
      </c>
      <c r="G963">
        <v>11.11</v>
      </c>
      <c r="H963" t="s">
        <v>52</v>
      </c>
    </row>
    <row r="964" spans="1:8">
      <c r="A964" t="s">
        <v>1721</v>
      </c>
      <c r="B964" t="s">
        <v>1722</v>
      </c>
      <c r="D964" t="s">
        <v>51</v>
      </c>
      <c r="E964" s="64">
        <v>42917</v>
      </c>
      <c r="F964">
        <v>10</v>
      </c>
      <c r="G964">
        <v>11.11</v>
      </c>
      <c r="H964" t="s">
        <v>52</v>
      </c>
    </row>
    <row r="965" spans="1:8">
      <c r="A965" t="s">
        <v>1180</v>
      </c>
      <c r="B965" t="s">
        <v>1181</v>
      </c>
      <c r="D965" t="s">
        <v>51</v>
      </c>
      <c r="E965" s="64">
        <v>42917</v>
      </c>
      <c r="F965">
        <v>12</v>
      </c>
      <c r="G965">
        <v>13.64</v>
      </c>
      <c r="H965" t="s">
        <v>52</v>
      </c>
    </row>
    <row r="966" spans="1:8">
      <c r="A966" t="s">
        <v>1182</v>
      </c>
      <c r="B966" t="s">
        <v>1183</v>
      </c>
      <c r="D966" t="s">
        <v>51</v>
      </c>
      <c r="E966" s="64">
        <v>42917</v>
      </c>
      <c r="F966">
        <v>10</v>
      </c>
      <c r="G966">
        <v>11.11</v>
      </c>
      <c r="H966" t="s">
        <v>52</v>
      </c>
    </row>
    <row r="967" spans="1:8">
      <c r="A967" t="s">
        <v>1184</v>
      </c>
      <c r="B967" t="s">
        <v>1185</v>
      </c>
      <c r="D967" t="s">
        <v>51</v>
      </c>
      <c r="E967" s="64">
        <v>42917</v>
      </c>
      <c r="F967">
        <v>12</v>
      </c>
      <c r="G967">
        <v>13.64</v>
      </c>
      <c r="H967" t="s">
        <v>52</v>
      </c>
    </row>
    <row r="968" spans="1:8">
      <c r="A968" t="s">
        <v>527</v>
      </c>
      <c r="B968" t="s">
        <v>670</v>
      </c>
      <c r="D968" t="s">
        <v>51</v>
      </c>
      <c r="E968" s="64">
        <v>45839</v>
      </c>
      <c r="F968">
        <v>24</v>
      </c>
      <c r="G968">
        <v>31.58</v>
      </c>
      <c r="H968" t="s">
        <v>52</v>
      </c>
    </row>
    <row r="969" spans="1:8">
      <c r="A969" t="s">
        <v>3169</v>
      </c>
      <c r="B969" t="s">
        <v>3170</v>
      </c>
      <c r="D969" t="s">
        <v>51</v>
      </c>
      <c r="E969" s="64">
        <v>43831</v>
      </c>
      <c r="F969">
        <v>12</v>
      </c>
      <c r="G969">
        <v>13.64</v>
      </c>
      <c r="H969" t="s">
        <v>88</v>
      </c>
    </row>
    <row r="970" spans="1:8">
      <c r="A970" t="s">
        <v>3171</v>
      </c>
      <c r="B970" t="s">
        <v>3172</v>
      </c>
      <c r="D970" t="s">
        <v>2726</v>
      </c>
      <c r="E970" s="64">
        <v>43466</v>
      </c>
      <c r="F970">
        <v>17</v>
      </c>
      <c r="G970">
        <v>20.48</v>
      </c>
      <c r="H970" t="s">
        <v>52</v>
      </c>
    </row>
    <row r="971" spans="1:8">
      <c r="A971" t="s">
        <v>525</v>
      </c>
      <c r="B971" t="s">
        <v>526</v>
      </c>
      <c r="D971" t="s">
        <v>51</v>
      </c>
      <c r="E971" s="64">
        <v>44064</v>
      </c>
      <c r="F971">
        <v>12</v>
      </c>
      <c r="G971">
        <v>13.64</v>
      </c>
      <c r="H971" t="s">
        <v>52</v>
      </c>
    </row>
    <row r="972" spans="1:8">
      <c r="A972" t="s">
        <v>3173</v>
      </c>
      <c r="B972" t="s">
        <v>3174</v>
      </c>
      <c r="D972" t="s">
        <v>2726</v>
      </c>
      <c r="E972" s="64">
        <v>43282</v>
      </c>
      <c r="F972">
        <v>17</v>
      </c>
      <c r="G972">
        <v>20.48</v>
      </c>
      <c r="H972" t="s">
        <v>52</v>
      </c>
    </row>
    <row r="973" spans="1:8">
      <c r="A973" t="s">
        <v>3175</v>
      </c>
      <c r="B973" t="s">
        <v>3176</v>
      </c>
      <c r="D973" t="s">
        <v>2726</v>
      </c>
      <c r="E973" s="64">
        <v>43282</v>
      </c>
      <c r="F973">
        <v>17</v>
      </c>
      <c r="G973">
        <v>20.48</v>
      </c>
      <c r="H973" t="s">
        <v>52</v>
      </c>
    </row>
    <row r="974" spans="1:8">
      <c r="A974" t="s">
        <v>3177</v>
      </c>
      <c r="B974" t="s">
        <v>3178</v>
      </c>
      <c r="D974" t="s">
        <v>51</v>
      </c>
      <c r="E974" s="64">
        <v>43831</v>
      </c>
      <c r="F974">
        <v>12</v>
      </c>
      <c r="G974">
        <v>13.64</v>
      </c>
      <c r="H974" t="s">
        <v>88</v>
      </c>
    </row>
    <row r="975" spans="1:8">
      <c r="A975" t="s">
        <v>1186</v>
      </c>
      <c r="B975" t="s">
        <v>1187</v>
      </c>
      <c r="D975" t="s">
        <v>51</v>
      </c>
      <c r="E975" s="64">
        <v>42917</v>
      </c>
      <c r="F975">
        <v>12</v>
      </c>
      <c r="G975">
        <v>13.64</v>
      </c>
      <c r="H975" t="s">
        <v>52</v>
      </c>
    </row>
    <row r="976" spans="1:8">
      <c r="A976" t="s">
        <v>758</v>
      </c>
      <c r="B976" t="s">
        <v>759</v>
      </c>
      <c r="D976" t="s">
        <v>51</v>
      </c>
      <c r="E976" s="64">
        <v>44197</v>
      </c>
      <c r="F976">
        <v>23</v>
      </c>
      <c r="G976">
        <v>29.87</v>
      </c>
      <c r="H976" t="s">
        <v>52</v>
      </c>
    </row>
    <row r="977" spans="1:8">
      <c r="A977" t="s">
        <v>1442</v>
      </c>
      <c r="B977" t="s">
        <v>1443</v>
      </c>
      <c r="D977" t="s">
        <v>51</v>
      </c>
      <c r="E977" s="64">
        <v>43654</v>
      </c>
      <c r="F977">
        <v>12</v>
      </c>
      <c r="G977">
        <v>13.64</v>
      </c>
      <c r="H977" t="s">
        <v>52</v>
      </c>
    </row>
    <row r="978" spans="1:8">
      <c r="A978" t="s">
        <v>3179</v>
      </c>
      <c r="B978" t="s">
        <v>3180</v>
      </c>
      <c r="D978" t="s">
        <v>2726</v>
      </c>
      <c r="E978" s="64">
        <v>43282</v>
      </c>
      <c r="F978">
        <v>17</v>
      </c>
      <c r="G978">
        <v>20.48</v>
      </c>
      <c r="H978" t="s">
        <v>52</v>
      </c>
    </row>
    <row r="979" spans="1:8">
      <c r="A979" t="s">
        <v>1723</v>
      </c>
      <c r="B979" t="s">
        <v>1724</v>
      </c>
      <c r="D979" t="s">
        <v>51</v>
      </c>
      <c r="E979" s="64">
        <v>44062</v>
      </c>
      <c r="F979">
        <v>14</v>
      </c>
      <c r="G979">
        <v>16.28</v>
      </c>
      <c r="H979" t="s">
        <v>52</v>
      </c>
    </row>
    <row r="980" spans="1:8">
      <c r="A980" t="s">
        <v>1440</v>
      </c>
      <c r="B980" t="s">
        <v>1441</v>
      </c>
      <c r="D980" t="s">
        <v>51</v>
      </c>
      <c r="E980" s="64">
        <v>43374</v>
      </c>
      <c r="F980">
        <v>12</v>
      </c>
      <c r="G980">
        <v>13.64</v>
      </c>
      <c r="H980" t="s">
        <v>52</v>
      </c>
    </row>
    <row r="981" spans="1:8">
      <c r="A981" t="s">
        <v>1444</v>
      </c>
      <c r="B981" t="s">
        <v>1445</v>
      </c>
      <c r="D981" t="s">
        <v>51</v>
      </c>
      <c r="E981" s="64">
        <v>43374</v>
      </c>
      <c r="F981">
        <v>12</v>
      </c>
      <c r="G981">
        <v>13.64</v>
      </c>
      <c r="H981" t="s">
        <v>52</v>
      </c>
    </row>
    <row r="982" spans="1:8">
      <c r="A982" t="s">
        <v>1188</v>
      </c>
      <c r="B982" t="s">
        <v>1189</v>
      </c>
      <c r="D982" t="s">
        <v>51</v>
      </c>
      <c r="E982" s="64">
        <v>42933</v>
      </c>
      <c r="F982">
        <v>12</v>
      </c>
      <c r="G982">
        <v>13.64</v>
      </c>
      <c r="H982" t="s">
        <v>52</v>
      </c>
    </row>
    <row r="983" spans="1:8">
      <c r="A983" t="s">
        <v>3181</v>
      </c>
      <c r="B983" t="s">
        <v>3182</v>
      </c>
      <c r="D983" t="s">
        <v>2726</v>
      </c>
      <c r="E983" s="64">
        <v>42917</v>
      </c>
      <c r="F983">
        <v>17</v>
      </c>
      <c r="G983">
        <v>20.48</v>
      </c>
      <c r="H983" t="s">
        <v>52</v>
      </c>
    </row>
    <row r="984" spans="1:8">
      <c r="A984" t="s">
        <v>3183</v>
      </c>
      <c r="B984" t="s">
        <v>3184</v>
      </c>
      <c r="D984" t="s">
        <v>2726</v>
      </c>
      <c r="E984" s="64">
        <v>43101</v>
      </c>
      <c r="F984">
        <v>17</v>
      </c>
      <c r="G984">
        <v>20.48</v>
      </c>
      <c r="H984" t="s">
        <v>52</v>
      </c>
    </row>
    <row r="985" spans="1:8">
      <c r="A985" t="s">
        <v>1190</v>
      </c>
      <c r="B985" t="s">
        <v>1191</v>
      </c>
      <c r="D985" t="s">
        <v>51</v>
      </c>
      <c r="E985" s="64">
        <v>45108</v>
      </c>
      <c r="F985">
        <v>14</v>
      </c>
      <c r="G985">
        <v>16.28</v>
      </c>
      <c r="H985" t="s">
        <v>52</v>
      </c>
    </row>
    <row r="986" spans="1:8">
      <c r="A986" t="s">
        <v>260</v>
      </c>
      <c r="B986" t="s">
        <v>261</v>
      </c>
      <c r="D986" t="s">
        <v>51</v>
      </c>
      <c r="E986" s="64">
        <v>44378</v>
      </c>
      <c r="F986">
        <v>12</v>
      </c>
      <c r="G986">
        <v>13.64</v>
      </c>
      <c r="H986" t="s">
        <v>65</v>
      </c>
    </row>
    <row r="987" spans="1:8">
      <c r="A987" t="s">
        <v>1438</v>
      </c>
      <c r="B987" t="s">
        <v>1439</v>
      </c>
      <c r="D987" t="s">
        <v>51</v>
      </c>
      <c r="E987" s="64">
        <v>42917</v>
      </c>
      <c r="F987">
        <v>12</v>
      </c>
      <c r="G987">
        <v>13.64</v>
      </c>
      <c r="H987" t="s">
        <v>52</v>
      </c>
    </row>
    <row r="988" spans="1:8">
      <c r="A988" t="s">
        <v>3185</v>
      </c>
      <c r="B988" t="s">
        <v>3186</v>
      </c>
      <c r="D988" t="s">
        <v>51</v>
      </c>
      <c r="E988" s="64">
        <v>43831</v>
      </c>
      <c r="F988">
        <v>12</v>
      </c>
      <c r="G988">
        <v>13.64</v>
      </c>
      <c r="H988" t="s">
        <v>88</v>
      </c>
    </row>
    <row r="989" spans="1:8">
      <c r="A989" t="s">
        <v>2531</v>
      </c>
      <c r="B989" t="s">
        <v>2532</v>
      </c>
      <c r="D989" t="s">
        <v>51</v>
      </c>
      <c r="E989" s="64">
        <v>45717</v>
      </c>
      <c r="F989">
        <v>12</v>
      </c>
      <c r="G989">
        <v>13.64</v>
      </c>
      <c r="H989" t="s">
        <v>151</v>
      </c>
    </row>
    <row r="990" spans="1:8">
      <c r="A990" t="s">
        <v>1409</v>
      </c>
      <c r="B990" t="s">
        <v>1410</v>
      </c>
      <c r="D990" t="s">
        <v>51</v>
      </c>
      <c r="E990" s="64">
        <v>46023</v>
      </c>
      <c r="F990">
        <v>18</v>
      </c>
      <c r="G990">
        <v>21.95</v>
      </c>
      <c r="H990" t="s">
        <v>52</v>
      </c>
    </row>
    <row r="991" spans="1:8">
      <c r="A991" t="s">
        <v>3187</v>
      </c>
      <c r="B991" t="s">
        <v>3188</v>
      </c>
      <c r="D991" t="s">
        <v>2726</v>
      </c>
      <c r="E991" s="64">
        <v>43282</v>
      </c>
      <c r="F991">
        <v>16</v>
      </c>
      <c r="G991">
        <v>19.05</v>
      </c>
      <c r="H991" t="s">
        <v>52</v>
      </c>
    </row>
    <row r="992" spans="1:8">
      <c r="A992" t="s">
        <v>1725</v>
      </c>
      <c r="B992" t="s">
        <v>1726</v>
      </c>
      <c r="D992" t="s">
        <v>51</v>
      </c>
      <c r="E992" s="64">
        <v>44652</v>
      </c>
      <c r="F992">
        <v>15</v>
      </c>
      <c r="G992">
        <v>17.649999999999999</v>
      </c>
      <c r="H992" t="s">
        <v>52</v>
      </c>
    </row>
    <row r="993" spans="1:8">
      <c r="A993" t="s">
        <v>3189</v>
      </c>
      <c r="B993" t="s">
        <v>3190</v>
      </c>
      <c r="D993" t="s">
        <v>2726</v>
      </c>
      <c r="E993" s="64">
        <v>42736</v>
      </c>
      <c r="F993">
        <v>16</v>
      </c>
      <c r="G993">
        <v>19.05</v>
      </c>
      <c r="H993" t="s">
        <v>52</v>
      </c>
    </row>
    <row r="994" spans="1:8">
      <c r="A994" t="s">
        <v>3191</v>
      </c>
      <c r="B994" t="s">
        <v>3192</v>
      </c>
      <c r="D994" t="s">
        <v>2726</v>
      </c>
      <c r="E994" s="64">
        <v>42736</v>
      </c>
      <c r="F994">
        <v>16</v>
      </c>
      <c r="G994">
        <v>19.05</v>
      </c>
      <c r="H994" t="s">
        <v>52</v>
      </c>
    </row>
    <row r="995" spans="1:8">
      <c r="A995" t="s">
        <v>158</v>
      </c>
      <c r="B995" t="s">
        <v>159</v>
      </c>
      <c r="D995" t="s">
        <v>51</v>
      </c>
      <c r="E995" s="64">
        <v>42917</v>
      </c>
      <c r="F995">
        <v>12</v>
      </c>
      <c r="G995">
        <v>13.64</v>
      </c>
      <c r="H995" t="s">
        <v>52</v>
      </c>
    </row>
    <row r="996" spans="1:8">
      <c r="A996" t="s">
        <v>360</v>
      </c>
      <c r="B996" t="s">
        <v>634</v>
      </c>
      <c r="D996" t="s">
        <v>51</v>
      </c>
      <c r="E996" s="64">
        <v>44197</v>
      </c>
      <c r="F996">
        <v>24</v>
      </c>
      <c r="G996">
        <v>31.58</v>
      </c>
      <c r="H996" t="s">
        <v>52</v>
      </c>
    </row>
    <row r="997" spans="1:8">
      <c r="A997" t="s">
        <v>3193</v>
      </c>
      <c r="B997" t="s">
        <v>3194</v>
      </c>
      <c r="D997" t="s">
        <v>2726</v>
      </c>
      <c r="E997" s="64">
        <v>43282</v>
      </c>
      <c r="F997">
        <v>16</v>
      </c>
      <c r="G997">
        <v>19.05</v>
      </c>
      <c r="H997" t="s">
        <v>52</v>
      </c>
    </row>
    <row r="998" spans="1:8">
      <c r="A998" t="s">
        <v>358</v>
      </c>
      <c r="B998" t="s">
        <v>359</v>
      </c>
      <c r="D998" t="s">
        <v>51</v>
      </c>
      <c r="E998" s="64">
        <v>44562</v>
      </c>
      <c r="F998">
        <v>15</v>
      </c>
      <c r="G998">
        <v>17.649999999999999</v>
      </c>
      <c r="H998" t="s">
        <v>52</v>
      </c>
    </row>
    <row r="999" spans="1:8">
      <c r="A999" t="s">
        <v>3195</v>
      </c>
      <c r="B999" t="s">
        <v>3196</v>
      </c>
      <c r="D999" t="s">
        <v>51</v>
      </c>
      <c r="E999" s="64">
        <v>43831</v>
      </c>
      <c r="F999">
        <v>12</v>
      </c>
      <c r="G999">
        <v>13.64</v>
      </c>
      <c r="H999" t="s">
        <v>88</v>
      </c>
    </row>
    <row r="1000" spans="1:8">
      <c r="A1000" t="s">
        <v>3197</v>
      </c>
      <c r="B1000" t="s">
        <v>3198</v>
      </c>
      <c r="D1000" t="s">
        <v>2726</v>
      </c>
      <c r="E1000" s="64">
        <v>42552</v>
      </c>
      <c r="F1000">
        <v>16</v>
      </c>
      <c r="G1000">
        <v>19.05</v>
      </c>
      <c r="H1000" t="s">
        <v>52</v>
      </c>
    </row>
    <row r="1001" spans="1:8">
      <c r="A1001" t="s">
        <v>1192</v>
      </c>
      <c r="B1001" t="s">
        <v>1193</v>
      </c>
      <c r="D1001" t="s">
        <v>51</v>
      </c>
      <c r="E1001" s="64">
        <v>45566</v>
      </c>
      <c r="F1001">
        <v>14</v>
      </c>
      <c r="G1001">
        <v>16.28</v>
      </c>
      <c r="H1001" t="s">
        <v>52</v>
      </c>
    </row>
    <row r="1002" spans="1:8">
      <c r="A1002" t="s">
        <v>1861</v>
      </c>
      <c r="B1002" t="s">
        <v>1862</v>
      </c>
      <c r="D1002" t="s">
        <v>51</v>
      </c>
      <c r="E1002" s="64">
        <v>44927</v>
      </c>
      <c r="F1002">
        <v>24</v>
      </c>
      <c r="G1002">
        <v>31.58</v>
      </c>
      <c r="H1002" t="s">
        <v>52</v>
      </c>
    </row>
    <row r="1003" spans="1:8">
      <c r="A1003" t="s">
        <v>1427</v>
      </c>
      <c r="B1003" t="s">
        <v>2184</v>
      </c>
      <c r="D1003" t="s">
        <v>51</v>
      </c>
      <c r="E1003" s="64">
        <v>45200</v>
      </c>
      <c r="F1003">
        <v>0</v>
      </c>
      <c r="G1003">
        <v>0</v>
      </c>
      <c r="H1003" t="s">
        <v>52</v>
      </c>
    </row>
    <row r="1004" spans="1:8">
      <c r="A1004" t="s">
        <v>1194</v>
      </c>
      <c r="B1004" t="s">
        <v>1195</v>
      </c>
      <c r="D1004" t="s">
        <v>51</v>
      </c>
      <c r="E1004" s="64">
        <v>42917</v>
      </c>
      <c r="F1004">
        <v>10</v>
      </c>
      <c r="G1004">
        <v>11.11</v>
      </c>
      <c r="H1004" t="s">
        <v>52</v>
      </c>
    </row>
    <row r="1005" spans="1:8">
      <c r="A1005" t="s">
        <v>1196</v>
      </c>
      <c r="B1005" t="s">
        <v>1197</v>
      </c>
      <c r="D1005" t="s">
        <v>51</v>
      </c>
      <c r="E1005" s="64">
        <v>45658</v>
      </c>
      <c r="F1005">
        <v>15</v>
      </c>
      <c r="G1005">
        <v>17.649999999999999</v>
      </c>
      <c r="H1005" t="s">
        <v>65</v>
      </c>
    </row>
    <row r="1006" spans="1:8">
      <c r="A1006" t="s">
        <v>3199</v>
      </c>
      <c r="B1006" t="s">
        <v>3200</v>
      </c>
      <c r="D1006" t="s">
        <v>51</v>
      </c>
      <c r="E1006" s="64">
        <v>43831</v>
      </c>
      <c r="F1006">
        <v>12</v>
      </c>
      <c r="G1006">
        <v>13.64</v>
      </c>
      <c r="H1006" t="s">
        <v>88</v>
      </c>
    </row>
    <row r="1007" spans="1:8">
      <c r="A1007" t="s">
        <v>1727</v>
      </c>
      <c r="B1007" t="s">
        <v>1728</v>
      </c>
      <c r="D1007" t="s">
        <v>51</v>
      </c>
      <c r="E1007" s="64">
        <v>42917</v>
      </c>
      <c r="F1007">
        <v>12</v>
      </c>
      <c r="G1007">
        <v>13.64</v>
      </c>
      <c r="H1007" t="s">
        <v>52</v>
      </c>
    </row>
    <row r="1008" spans="1:8">
      <c r="A1008" t="s">
        <v>1729</v>
      </c>
      <c r="B1008" t="s">
        <v>1730</v>
      </c>
      <c r="D1008" t="s">
        <v>51</v>
      </c>
      <c r="E1008" s="64">
        <v>42917</v>
      </c>
      <c r="F1008">
        <v>12</v>
      </c>
      <c r="G1008">
        <v>13.64</v>
      </c>
      <c r="H1008" t="s">
        <v>52</v>
      </c>
    </row>
    <row r="1009" spans="1:8">
      <c r="A1009" t="s">
        <v>3201</v>
      </c>
      <c r="B1009" t="s">
        <v>3202</v>
      </c>
      <c r="D1009" t="s">
        <v>51</v>
      </c>
      <c r="E1009" s="64">
        <v>43831</v>
      </c>
      <c r="F1009">
        <v>12</v>
      </c>
      <c r="G1009">
        <v>13.64</v>
      </c>
      <c r="H1009" t="s">
        <v>88</v>
      </c>
    </row>
    <row r="1010" spans="1:8">
      <c r="A1010" t="s">
        <v>1731</v>
      </c>
      <c r="B1010" t="s">
        <v>1732</v>
      </c>
      <c r="D1010" t="s">
        <v>51</v>
      </c>
      <c r="E1010" s="64">
        <v>42917</v>
      </c>
      <c r="F1010">
        <v>12</v>
      </c>
      <c r="G1010">
        <v>13.64</v>
      </c>
      <c r="H1010" t="s">
        <v>52</v>
      </c>
    </row>
    <row r="1011" spans="1:8">
      <c r="A1011" t="s">
        <v>361</v>
      </c>
      <c r="B1011" t="s">
        <v>362</v>
      </c>
      <c r="D1011" t="s">
        <v>51</v>
      </c>
      <c r="E1011" s="64">
        <v>43293</v>
      </c>
      <c r="F1011">
        <v>10</v>
      </c>
      <c r="G1011">
        <v>11.11</v>
      </c>
      <c r="H1011" t="s">
        <v>52</v>
      </c>
    </row>
    <row r="1012" spans="1:8">
      <c r="A1012" t="s">
        <v>1198</v>
      </c>
      <c r="B1012" t="s">
        <v>1199</v>
      </c>
      <c r="D1012" t="s">
        <v>51</v>
      </c>
      <c r="E1012" s="64">
        <v>43374</v>
      </c>
      <c r="F1012">
        <v>12</v>
      </c>
      <c r="G1012">
        <v>13.64</v>
      </c>
      <c r="H1012" t="s">
        <v>52</v>
      </c>
    </row>
    <row r="1013" spans="1:8">
      <c r="A1013" t="s">
        <v>770</v>
      </c>
      <c r="B1013" t="s">
        <v>771</v>
      </c>
      <c r="D1013" t="s">
        <v>51</v>
      </c>
      <c r="E1013" s="64">
        <v>42917</v>
      </c>
      <c r="F1013">
        <v>12</v>
      </c>
      <c r="G1013">
        <v>13.64</v>
      </c>
      <c r="H1013" t="s">
        <v>52</v>
      </c>
    </row>
    <row r="1014" spans="1:8">
      <c r="A1014" t="s">
        <v>1733</v>
      </c>
      <c r="B1014" t="s">
        <v>1734</v>
      </c>
      <c r="D1014" t="s">
        <v>51</v>
      </c>
      <c r="E1014" s="64">
        <v>42917</v>
      </c>
      <c r="F1014">
        <v>14</v>
      </c>
      <c r="G1014">
        <v>16.28</v>
      </c>
      <c r="H1014" t="s">
        <v>52</v>
      </c>
    </row>
    <row r="1015" spans="1:8">
      <c r="A1015" t="s">
        <v>668</v>
      </c>
      <c r="B1015" t="s">
        <v>669</v>
      </c>
      <c r="D1015" t="s">
        <v>51</v>
      </c>
      <c r="E1015" s="64">
        <v>42917</v>
      </c>
      <c r="F1015">
        <v>12</v>
      </c>
      <c r="G1015">
        <v>13.64</v>
      </c>
      <c r="H1015" t="s">
        <v>52</v>
      </c>
    </row>
    <row r="1016" spans="1:8">
      <c r="A1016" t="s">
        <v>1735</v>
      </c>
      <c r="B1016" t="s">
        <v>1736</v>
      </c>
      <c r="D1016" t="s">
        <v>51</v>
      </c>
      <c r="E1016" s="64">
        <v>43374</v>
      </c>
      <c r="F1016">
        <v>6</v>
      </c>
      <c r="G1016">
        <v>6.38</v>
      </c>
      <c r="H1016" t="s">
        <v>52</v>
      </c>
    </row>
    <row r="1017" spans="1:8">
      <c r="A1017" t="s">
        <v>700</v>
      </c>
      <c r="B1017" t="s">
        <v>1737</v>
      </c>
      <c r="D1017" t="s">
        <v>51</v>
      </c>
      <c r="E1017" s="64">
        <v>43922</v>
      </c>
      <c r="F1017">
        <v>10</v>
      </c>
      <c r="G1017">
        <v>11.11</v>
      </c>
      <c r="H1017" t="s">
        <v>52</v>
      </c>
    </row>
    <row r="1018" spans="1:8">
      <c r="A1018" t="s">
        <v>2006</v>
      </c>
      <c r="B1018" t="s">
        <v>2007</v>
      </c>
      <c r="D1018" t="s">
        <v>51</v>
      </c>
      <c r="E1018" s="64">
        <v>43831</v>
      </c>
      <c r="F1018">
        <v>0</v>
      </c>
      <c r="G1018">
        <v>0</v>
      </c>
      <c r="H1018" t="s">
        <v>52</v>
      </c>
    </row>
    <row r="1019" spans="1:8">
      <c r="A1019" t="s">
        <v>721</v>
      </c>
      <c r="B1019" t="s">
        <v>722</v>
      </c>
      <c r="D1019" t="s">
        <v>51</v>
      </c>
      <c r="E1019" s="64">
        <v>42917</v>
      </c>
      <c r="F1019">
        <v>12</v>
      </c>
      <c r="G1019">
        <v>13.64</v>
      </c>
      <c r="H1019" t="s">
        <v>52</v>
      </c>
    </row>
    <row r="1020" spans="1:8">
      <c r="A1020" t="s">
        <v>3203</v>
      </c>
      <c r="B1020" t="s">
        <v>3204</v>
      </c>
      <c r="D1020" t="s">
        <v>51</v>
      </c>
      <c r="E1020" s="64">
        <v>43831</v>
      </c>
      <c r="F1020">
        <v>12</v>
      </c>
      <c r="G1020">
        <v>13.64</v>
      </c>
      <c r="H1020" t="s">
        <v>88</v>
      </c>
    </row>
    <row r="1021" spans="1:8">
      <c r="A1021" t="s">
        <v>1200</v>
      </c>
      <c r="B1021" t="s">
        <v>1201</v>
      </c>
      <c r="D1021" t="s">
        <v>51</v>
      </c>
      <c r="E1021" s="64">
        <v>42917</v>
      </c>
      <c r="F1021">
        <v>12</v>
      </c>
      <c r="G1021">
        <v>13.64</v>
      </c>
      <c r="H1021" t="s">
        <v>52</v>
      </c>
    </row>
    <row r="1022" spans="1:8">
      <c r="A1022" t="s">
        <v>1202</v>
      </c>
      <c r="B1022" t="s">
        <v>1203</v>
      </c>
      <c r="D1022" t="s">
        <v>51</v>
      </c>
      <c r="E1022" s="64">
        <v>43009</v>
      </c>
      <c r="F1022">
        <v>12</v>
      </c>
      <c r="G1022">
        <v>13.64</v>
      </c>
      <c r="H1022" t="s">
        <v>52</v>
      </c>
    </row>
    <row r="1023" spans="1:8">
      <c r="A1023" t="s">
        <v>1204</v>
      </c>
      <c r="B1023" t="s">
        <v>1205</v>
      </c>
      <c r="D1023" t="s">
        <v>51</v>
      </c>
      <c r="E1023" s="64">
        <v>42917</v>
      </c>
      <c r="F1023">
        <v>12</v>
      </c>
      <c r="G1023">
        <v>13.64</v>
      </c>
      <c r="H1023" t="s">
        <v>52</v>
      </c>
    </row>
    <row r="1024" spans="1:8">
      <c r="A1024" t="s">
        <v>495</v>
      </c>
      <c r="B1024" t="s">
        <v>496</v>
      </c>
      <c r="D1024" t="s">
        <v>51</v>
      </c>
      <c r="E1024" s="64">
        <v>42917</v>
      </c>
      <c r="F1024">
        <v>12</v>
      </c>
      <c r="G1024">
        <v>13.64</v>
      </c>
      <c r="H1024" t="s">
        <v>52</v>
      </c>
    </row>
    <row r="1025" spans="1:8">
      <c r="A1025" t="s">
        <v>172</v>
      </c>
      <c r="B1025" t="s">
        <v>173</v>
      </c>
      <c r="D1025" t="s">
        <v>51</v>
      </c>
      <c r="E1025" s="64">
        <v>42917</v>
      </c>
      <c r="F1025">
        <v>12</v>
      </c>
      <c r="G1025">
        <v>13.64</v>
      </c>
      <c r="H1025" t="s">
        <v>65</v>
      </c>
    </row>
    <row r="1026" spans="1:8">
      <c r="A1026" t="s">
        <v>3205</v>
      </c>
      <c r="B1026" t="s">
        <v>3206</v>
      </c>
      <c r="D1026" t="s">
        <v>51</v>
      </c>
      <c r="E1026" s="64">
        <v>43831</v>
      </c>
      <c r="F1026">
        <v>12</v>
      </c>
      <c r="G1026">
        <v>13.64</v>
      </c>
      <c r="H1026" t="s">
        <v>88</v>
      </c>
    </row>
    <row r="1027" spans="1:8">
      <c r="A1027" t="s">
        <v>1206</v>
      </c>
      <c r="B1027" t="s">
        <v>1207</v>
      </c>
      <c r="D1027" t="s">
        <v>51</v>
      </c>
      <c r="E1027" s="64">
        <v>42917</v>
      </c>
      <c r="F1027">
        <v>10</v>
      </c>
      <c r="G1027">
        <v>11.11</v>
      </c>
      <c r="H1027" t="s">
        <v>52</v>
      </c>
    </row>
    <row r="1028" spans="1:8">
      <c r="A1028" t="s">
        <v>1738</v>
      </c>
      <c r="B1028" t="s">
        <v>1739</v>
      </c>
      <c r="D1028" t="s">
        <v>51</v>
      </c>
      <c r="E1028" s="64">
        <v>42917</v>
      </c>
      <c r="F1028">
        <v>8</v>
      </c>
      <c r="G1028">
        <v>8.6999999999999993</v>
      </c>
      <c r="H1028" t="s">
        <v>52</v>
      </c>
    </row>
    <row r="1029" spans="1:8">
      <c r="A1029" t="s">
        <v>497</v>
      </c>
      <c r="B1029" t="s">
        <v>498</v>
      </c>
      <c r="D1029" t="s">
        <v>51</v>
      </c>
      <c r="E1029" s="64">
        <v>42917</v>
      </c>
      <c r="F1029">
        <v>12</v>
      </c>
      <c r="G1029">
        <v>13.64</v>
      </c>
      <c r="H1029" t="s">
        <v>52</v>
      </c>
    </row>
    <row r="1030" spans="1:8">
      <c r="A1030" t="s">
        <v>1740</v>
      </c>
      <c r="B1030" t="s">
        <v>1741</v>
      </c>
      <c r="D1030" t="s">
        <v>51</v>
      </c>
      <c r="E1030" s="64">
        <v>42917</v>
      </c>
      <c r="F1030">
        <v>8</v>
      </c>
      <c r="G1030">
        <v>8.6999999999999993</v>
      </c>
      <c r="H1030" t="s">
        <v>52</v>
      </c>
    </row>
    <row r="1031" spans="1:8">
      <c r="A1031" t="s">
        <v>1742</v>
      </c>
      <c r="B1031" t="s">
        <v>1743</v>
      </c>
      <c r="D1031" t="s">
        <v>51</v>
      </c>
      <c r="E1031" s="64">
        <v>42917</v>
      </c>
      <c r="F1031">
        <v>8</v>
      </c>
      <c r="G1031">
        <v>8.6999999999999993</v>
      </c>
      <c r="H1031" t="s">
        <v>52</v>
      </c>
    </row>
    <row r="1032" spans="1:8">
      <c r="A1032" t="s">
        <v>1456</v>
      </c>
      <c r="B1032" t="s">
        <v>1457</v>
      </c>
      <c r="D1032" t="s">
        <v>51</v>
      </c>
      <c r="E1032" s="64">
        <v>42917</v>
      </c>
      <c r="F1032">
        <v>8</v>
      </c>
      <c r="G1032">
        <v>8.6999999999999993</v>
      </c>
      <c r="H1032" t="s">
        <v>52</v>
      </c>
    </row>
    <row r="1033" spans="1:8">
      <c r="A1033" t="s">
        <v>272</v>
      </c>
      <c r="B1033" t="s">
        <v>1863</v>
      </c>
      <c r="D1033" t="s">
        <v>51</v>
      </c>
      <c r="E1033" s="64">
        <v>44927</v>
      </c>
      <c r="F1033">
        <v>18</v>
      </c>
      <c r="G1033">
        <v>21.95</v>
      </c>
      <c r="H1033" t="s">
        <v>52</v>
      </c>
    </row>
    <row r="1034" spans="1:8">
      <c r="A1034" t="s">
        <v>1744</v>
      </c>
      <c r="B1034" t="s">
        <v>1745</v>
      </c>
      <c r="D1034" t="s">
        <v>51</v>
      </c>
      <c r="E1034" s="64">
        <v>43553</v>
      </c>
      <c r="F1034">
        <v>21</v>
      </c>
      <c r="G1034">
        <v>26.58</v>
      </c>
      <c r="H1034" t="s">
        <v>52</v>
      </c>
    </row>
    <row r="1035" spans="1:8">
      <c r="A1035" t="s">
        <v>3207</v>
      </c>
      <c r="B1035" t="s">
        <v>3208</v>
      </c>
      <c r="D1035" t="s">
        <v>2726</v>
      </c>
      <c r="E1035" s="64">
        <v>43466</v>
      </c>
      <c r="F1035">
        <v>16</v>
      </c>
      <c r="G1035">
        <v>19.05</v>
      </c>
      <c r="H1035" t="s">
        <v>52</v>
      </c>
    </row>
    <row r="1036" spans="1:8">
      <c r="A1036" t="s">
        <v>273</v>
      </c>
      <c r="B1036" t="s">
        <v>274</v>
      </c>
      <c r="D1036" t="s">
        <v>51</v>
      </c>
      <c r="E1036" s="64">
        <v>44064</v>
      </c>
      <c r="F1036">
        <v>12</v>
      </c>
      <c r="G1036">
        <v>13.64</v>
      </c>
      <c r="H1036" t="s">
        <v>52</v>
      </c>
    </row>
    <row r="1037" spans="1:8">
      <c r="A1037" t="s">
        <v>3209</v>
      </c>
      <c r="B1037" t="s">
        <v>3210</v>
      </c>
      <c r="D1037" t="s">
        <v>2726</v>
      </c>
      <c r="E1037" s="64">
        <v>43466</v>
      </c>
      <c r="F1037">
        <v>16</v>
      </c>
      <c r="G1037">
        <v>19.05</v>
      </c>
      <c r="H1037" t="s">
        <v>52</v>
      </c>
    </row>
    <row r="1038" spans="1:8">
      <c r="A1038" t="s">
        <v>3211</v>
      </c>
      <c r="B1038" t="s">
        <v>3212</v>
      </c>
      <c r="D1038" t="s">
        <v>2726</v>
      </c>
      <c r="E1038" s="64">
        <v>42736</v>
      </c>
      <c r="F1038">
        <v>16</v>
      </c>
      <c r="G1038">
        <v>19.05</v>
      </c>
      <c r="H1038" t="s">
        <v>52</v>
      </c>
    </row>
    <row r="1039" spans="1:8">
      <c r="A1039" t="s">
        <v>160</v>
      </c>
      <c r="B1039" t="s">
        <v>161</v>
      </c>
      <c r="D1039" t="s">
        <v>51</v>
      </c>
      <c r="E1039" s="64">
        <v>42767</v>
      </c>
      <c r="F1039">
        <v>10</v>
      </c>
      <c r="G1039">
        <v>11.11</v>
      </c>
      <c r="H1039" t="s">
        <v>62</v>
      </c>
    </row>
    <row r="1040" spans="1:8">
      <c r="A1040" t="s">
        <v>499</v>
      </c>
      <c r="B1040" t="s">
        <v>500</v>
      </c>
      <c r="D1040" t="s">
        <v>51</v>
      </c>
      <c r="E1040" s="64">
        <v>45108</v>
      </c>
      <c r="F1040">
        <v>15</v>
      </c>
      <c r="G1040">
        <v>17.649999999999999</v>
      </c>
      <c r="H1040" t="s">
        <v>52</v>
      </c>
    </row>
    <row r="1041" spans="1:8">
      <c r="A1041" t="s">
        <v>1208</v>
      </c>
      <c r="B1041" t="s">
        <v>1209</v>
      </c>
      <c r="D1041" t="s">
        <v>51</v>
      </c>
      <c r="E1041" s="64">
        <v>44105</v>
      </c>
      <c r="F1041">
        <v>12</v>
      </c>
      <c r="G1041">
        <v>13.64</v>
      </c>
      <c r="H1041" t="s">
        <v>52</v>
      </c>
    </row>
    <row r="1042" spans="1:8">
      <c r="A1042" t="s">
        <v>1210</v>
      </c>
      <c r="B1042" t="s">
        <v>1211</v>
      </c>
      <c r="D1042" t="s">
        <v>51</v>
      </c>
      <c r="E1042" s="64">
        <v>43495</v>
      </c>
      <c r="F1042">
        <v>12</v>
      </c>
      <c r="G1042">
        <v>13.64</v>
      </c>
      <c r="H1042" t="s">
        <v>52</v>
      </c>
    </row>
    <row r="1043" spans="1:8">
      <c r="A1043" t="s">
        <v>1212</v>
      </c>
      <c r="B1043" t="s">
        <v>1213</v>
      </c>
      <c r="D1043" t="s">
        <v>51</v>
      </c>
      <c r="E1043" s="64">
        <v>42917</v>
      </c>
      <c r="F1043">
        <v>12</v>
      </c>
      <c r="G1043">
        <v>13.64</v>
      </c>
      <c r="H1043" t="s">
        <v>52</v>
      </c>
    </row>
    <row r="1044" spans="1:8">
      <c r="A1044" t="s">
        <v>1214</v>
      </c>
      <c r="B1044" t="s">
        <v>1215</v>
      </c>
      <c r="D1044" t="s">
        <v>51</v>
      </c>
      <c r="E1044" s="64">
        <v>42917</v>
      </c>
      <c r="F1044">
        <v>12</v>
      </c>
      <c r="G1044">
        <v>13.64</v>
      </c>
      <c r="H1044" t="s">
        <v>52</v>
      </c>
    </row>
    <row r="1045" spans="1:8">
      <c r="A1045" t="s">
        <v>1216</v>
      </c>
      <c r="B1045" t="s">
        <v>1217</v>
      </c>
      <c r="D1045" t="s">
        <v>51</v>
      </c>
      <c r="E1045" s="64">
        <v>42917</v>
      </c>
      <c r="F1045">
        <v>12</v>
      </c>
      <c r="G1045">
        <v>13.64</v>
      </c>
      <c r="H1045" t="s">
        <v>52</v>
      </c>
    </row>
    <row r="1046" spans="1:8">
      <c r="A1046" t="s">
        <v>1218</v>
      </c>
      <c r="B1046" t="s">
        <v>1219</v>
      </c>
      <c r="D1046" t="s">
        <v>51</v>
      </c>
      <c r="E1046" s="64">
        <v>45474</v>
      </c>
      <c r="F1046">
        <v>15</v>
      </c>
      <c r="G1046">
        <v>17.649999999999999</v>
      </c>
      <c r="H1046" t="s">
        <v>52</v>
      </c>
    </row>
    <row r="1047" spans="1:8">
      <c r="A1047" t="s">
        <v>1746</v>
      </c>
      <c r="B1047" t="s">
        <v>1747</v>
      </c>
      <c r="D1047" t="s">
        <v>51</v>
      </c>
      <c r="E1047" s="64">
        <v>42917</v>
      </c>
      <c r="F1047">
        <v>12</v>
      </c>
      <c r="G1047">
        <v>13.64</v>
      </c>
      <c r="H1047" t="s">
        <v>52</v>
      </c>
    </row>
    <row r="1048" spans="1:8">
      <c r="A1048" t="s">
        <v>1459</v>
      </c>
      <c r="B1048" t="s">
        <v>1460</v>
      </c>
      <c r="D1048" t="s">
        <v>51</v>
      </c>
      <c r="E1048" s="64">
        <v>43647</v>
      </c>
      <c r="F1048">
        <v>12</v>
      </c>
      <c r="G1048">
        <v>13.64</v>
      </c>
      <c r="H1048" t="s">
        <v>52</v>
      </c>
    </row>
    <row r="1049" spans="1:8">
      <c r="A1049" t="s">
        <v>501</v>
      </c>
      <c r="B1049" t="s">
        <v>502</v>
      </c>
      <c r="D1049" t="s">
        <v>51</v>
      </c>
      <c r="E1049" s="64">
        <v>43101</v>
      </c>
      <c r="F1049">
        <v>12</v>
      </c>
      <c r="G1049">
        <v>13.64</v>
      </c>
      <c r="H1049" t="s">
        <v>52</v>
      </c>
    </row>
    <row r="1050" spans="1:8">
      <c r="A1050" t="s">
        <v>110</v>
      </c>
      <c r="B1050" t="s">
        <v>111</v>
      </c>
      <c r="D1050" t="s">
        <v>51</v>
      </c>
      <c r="E1050" s="64">
        <v>42917</v>
      </c>
      <c r="F1050">
        <v>10</v>
      </c>
      <c r="G1050">
        <v>11.11</v>
      </c>
      <c r="H1050" t="s">
        <v>52</v>
      </c>
    </row>
    <row r="1051" spans="1:8">
      <c r="A1051" t="s">
        <v>1748</v>
      </c>
      <c r="B1051" t="s">
        <v>1749</v>
      </c>
      <c r="D1051" t="s">
        <v>51</v>
      </c>
      <c r="E1051" s="64">
        <v>42917</v>
      </c>
      <c r="F1051">
        <v>12</v>
      </c>
      <c r="G1051">
        <v>13.64</v>
      </c>
      <c r="H1051" t="s">
        <v>52</v>
      </c>
    </row>
    <row r="1052" spans="1:8">
      <c r="A1052" t="s">
        <v>503</v>
      </c>
      <c r="B1052" t="s">
        <v>504</v>
      </c>
      <c r="D1052" t="s">
        <v>51</v>
      </c>
      <c r="E1052" s="64">
        <v>44287</v>
      </c>
      <c r="F1052">
        <v>12</v>
      </c>
      <c r="G1052">
        <v>13.64</v>
      </c>
      <c r="H1052" t="s">
        <v>52</v>
      </c>
    </row>
    <row r="1053" spans="1:8">
      <c r="A1053" t="s">
        <v>71</v>
      </c>
      <c r="B1053" t="s">
        <v>1349</v>
      </c>
      <c r="D1053" t="s">
        <v>51</v>
      </c>
      <c r="E1053" s="64">
        <v>44835</v>
      </c>
      <c r="F1053">
        <v>18</v>
      </c>
      <c r="G1053">
        <v>21.95</v>
      </c>
      <c r="H1053" t="s">
        <v>52</v>
      </c>
    </row>
    <row r="1054" spans="1:8">
      <c r="A1054" t="s">
        <v>69</v>
      </c>
      <c r="B1054" t="s">
        <v>70</v>
      </c>
      <c r="D1054" t="s">
        <v>51</v>
      </c>
      <c r="E1054" s="64">
        <v>45566</v>
      </c>
      <c r="F1054">
        <v>15</v>
      </c>
      <c r="G1054">
        <v>17.649999999999999</v>
      </c>
      <c r="H1054" t="s">
        <v>52</v>
      </c>
    </row>
    <row r="1055" spans="1:8">
      <c r="A1055" t="s">
        <v>1220</v>
      </c>
      <c r="B1055" t="s">
        <v>1221</v>
      </c>
      <c r="D1055" t="s">
        <v>51</v>
      </c>
      <c r="E1055" s="64">
        <v>42917</v>
      </c>
      <c r="F1055">
        <v>12</v>
      </c>
      <c r="G1055">
        <v>13.64</v>
      </c>
      <c r="H1055" t="s">
        <v>52</v>
      </c>
    </row>
    <row r="1056" spans="1:8">
      <c r="A1056" t="s">
        <v>1411</v>
      </c>
      <c r="B1056" t="s">
        <v>1412</v>
      </c>
      <c r="D1056" t="s">
        <v>51</v>
      </c>
      <c r="E1056" s="64">
        <v>45200</v>
      </c>
      <c r="F1056">
        <v>16</v>
      </c>
      <c r="G1056">
        <v>19.05</v>
      </c>
      <c r="H1056" t="s">
        <v>52</v>
      </c>
    </row>
    <row r="1057" spans="1:8">
      <c r="A1057" t="s">
        <v>1413</v>
      </c>
      <c r="B1057" t="s">
        <v>1414</v>
      </c>
      <c r="D1057" t="s">
        <v>51</v>
      </c>
      <c r="E1057" s="64">
        <v>43191</v>
      </c>
      <c r="F1057">
        <v>10</v>
      </c>
      <c r="G1057">
        <v>11.11</v>
      </c>
      <c r="H1057" t="s">
        <v>52</v>
      </c>
    </row>
    <row r="1058" spans="1:8">
      <c r="A1058" t="s">
        <v>1750</v>
      </c>
      <c r="B1058" t="s">
        <v>1751</v>
      </c>
      <c r="D1058" t="s">
        <v>51</v>
      </c>
      <c r="E1058" s="64">
        <v>42917</v>
      </c>
      <c r="F1058">
        <v>10</v>
      </c>
      <c r="G1058">
        <v>11.11</v>
      </c>
      <c r="H1058" t="s">
        <v>52</v>
      </c>
    </row>
    <row r="1059" spans="1:8">
      <c r="A1059" t="s">
        <v>505</v>
      </c>
      <c r="B1059" t="s">
        <v>506</v>
      </c>
      <c r="D1059" t="s">
        <v>51</v>
      </c>
      <c r="E1059" s="64">
        <v>42917</v>
      </c>
      <c r="F1059">
        <v>12</v>
      </c>
      <c r="G1059">
        <v>13.64</v>
      </c>
      <c r="H1059" t="s">
        <v>52</v>
      </c>
    </row>
    <row r="1060" spans="1:8">
      <c r="A1060" t="s">
        <v>1752</v>
      </c>
      <c r="B1060" t="s">
        <v>1753</v>
      </c>
      <c r="D1060" t="s">
        <v>51</v>
      </c>
      <c r="E1060" s="64">
        <v>43101</v>
      </c>
      <c r="F1060">
        <v>12</v>
      </c>
      <c r="G1060">
        <v>13.64</v>
      </c>
      <c r="H1060" t="s">
        <v>62</v>
      </c>
    </row>
    <row r="1061" spans="1:8">
      <c r="A1061" t="s">
        <v>336</v>
      </c>
      <c r="B1061" t="s">
        <v>337</v>
      </c>
      <c r="D1061" t="s">
        <v>51</v>
      </c>
      <c r="E1061" s="64">
        <v>42917</v>
      </c>
      <c r="F1061">
        <v>10</v>
      </c>
      <c r="G1061">
        <v>11.11</v>
      </c>
      <c r="H1061" t="s">
        <v>52</v>
      </c>
    </row>
    <row r="1062" spans="1:8">
      <c r="A1062" t="s">
        <v>1352</v>
      </c>
      <c r="B1062" t="s">
        <v>1353</v>
      </c>
      <c r="D1062" t="s">
        <v>51</v>
      </c>
      <c r="E1062" s="64">
        <v>44927</v>
      </c>
      <c r="F1062">
        <v>15</v>
      </c>
      <c r="G1062">
        <v>15</v>
      </c>
      <c r="H1062" t="s">
        <v>62</v>
      </c>
    </row>
    <row r="1063" spans="1:8">
      <c r="A1063" t="s">
        <v>1222</v>
      </c>
      <c r="B1063" t="s">
        <v>1223</v>
      </c>
      <c r="D1063" t="s">
        <v>51</v>
      </c>
      <c r="E1063" s="64">
        <v>44743</v>
      </c>
      <c r="F1063">
        <v>15</v>
      </c>
      <c r="G1063">
        <v>17.649999999999999</v>
      </c>
      <c r="H1063" t="s">
        <v>62</v>
      </c>
    </row>
    <row r="1064" spans="1:8">
      <c r="A1064" t="s">
        <v>542</v>
      </c>
      <c r="B1064" t="s">
        <v>543</v>
      </c>
      <c r="D1064" t="s">
        <v>51</v>
      </c>
      <c r="E1064" s="64">
        <v>44835</v>
      </c>
      <c r="F1064">
        <v>12</v>
      </c>
      <c r="G1064">
        <v>13.64</v>
      </c>
      <c r="H1064" t="s">
        <v>52</v>
      </c>
    </row>
    <row r="1065" spans="1:8">
      <c r="A1065" t="s">
        <v>1224</v>
      </c>
      <c r="B1065" t="s">
        <v>1225</v>
      </c>
      <c r="D1065" t="s">
        <v>51</v>
      </c>
      <c r="E1065" s="64">
        <v>44743</v>
      </c>
      <c r="F1065">
        <v>15</v>
      </c>
      <c r="G1065">
        <v>17.649999999999999</v>
      </c>
      <c r="H1065" t="s">
        <v>62</v>
      </c>
    </row>
    <row r="1066" spans="1:8">
      <c r="A1066" t="s">
        <v>251</v>
      </c>
      <c r="B1066" t="s">
        <v>252</v>
      </c>
      <c r="D1066" t="s">
        <v>51</v>
      </c>
      <c r="E1066" s="64">
        <v>43282</v>
      </c>
      <c r="F1066">
        <v>12</v>
      </c>
      <c r="G1066">
        <v>13.64</v>
      </c>
      <c r="H1066" t="s">
        <v>52</v>
      </c>
    </row>
    <row r="1067" spans="1:8">
      <c r="A1067" t="s">
        <v>1226</v>
      </c>
      <c r="B1067" t="s">
        <v>1227</v>
      </c>
      <c r="D1067" t="s">
        <v>51</v>
      </c>
      <c r="E1067" s="64">
        <v>44743</v>
      </c>
      <c r="F1067">
        <v>15</v>
      </c>
      <c r="G1067">
        <v>17.649999999999999</v>
      </c>
      <c r="H1067" t="s">
        <v>62</v>
      </c>
    </row>
    <row r="1068" spans="1:8">
      <c r="A1068" t="s">
        <v>1347</v>
      </c>
      <c r="B1068" t="s">
        <v>1348</v>
      </c>
      <c r="D1068" t="s">
        <v>51</v>
      </c>
      <c r="E1068" s="64">
        <v>44743</v>
      </c>
      <c r="F1068">
        <v>15</v>
      </c>
      <c r="G1068">
        <v>17.649999999999999</v>
      </c>
      <c r="H1068" t="s">
        <v>62</v>
      </c>
    </row>
    <row r="1069" spans="1:8">
      <c r="A1069" t="s">
        <v>253</v>
      </c>
      <c r="B1069" t="s">
        <v>254</v>
      </c>
      <c r="D1069" t="s">
        <v>51</v>
      </c>
      <c r="E1069" s="64">
        <v>45839</v>
      </c>
      <c r="F1069">
        <v>12</v>
      </c>
      <c r="G1069">
        <v>13.64</v>
      </c>
      <c r="H1069" t="s">
        <v>52</v>
      </c>
    </row>
    <row r="1070" spans="1:8">
      <c r="A1070" t="s">
        <v>688</v>
      </c>
      <c r="B1070" t="s">
        <v>689</v>
      </c>
      <c r="D1070" t="s">
        <v>51</v>
      </c>
      <c r="E1070" s="64">
        <v>43500</v>
      </c>
      <c r="F1070">
        <v>8</v>
      </c>
      <c r="G1070">
        <v>8.6999999999999993</v>
      </c>
      <c r="H1070" t="s">
        <v>62</v>
      </c>
    </row>
    <row r="1071" spans="1:8">
      <c r="A1071" t="s">
        <v>287</v>
      </c>
      <c r="B1071" t="s">
        <v>288</v>
      </c>
      <c r="D1071" t="s">
        <v>51</v>
      </c>
      <c r="E1071" s="64">
        <v>43831</v>
      </c>
      <c r="F1071">
        <v>24</v>
      </c>
      <c r="G1071">
        <v>31.58</v>
      </c>
      <c r="H1071" t="s">
        <v>52</v>
      </c>
    </row>
    <row r="1072" spans="1:8">
      <c r="A1072" t="s">
        <v>1754</v>
      </c>
      <c r="B1072" t="s">
        <v>1755</v>
      </c>
      <c r="D1072" t="s">
        <v>51</v>
      </c>
      <c r="E1072" s="64">
        <v>43553</v>
      </c>
      <c r="F1072">
        <v>18</v>
      </c>
      <c r="G1072">
        <v>21.95</v>
      </c>
      <c r="H1072" t="s">
        <v>52</v>
      </c>
    </row>
    <row r="1073" spans="1:8">
      <c r="A1073" t="s">
        <v>1756</v>
      </c>
      <c r="B1073" t="s">
        <v>1757</v>
      </c>
      <c r="D1073" t="s">
        <v>51</v>
      </c>
      <c r="E1073" s="64">
        <v>42821</v>
      </c>
      <c r="F1073">
        <v>22</v>
      </c>
      <c r="G1073">
        <v>28.21</v>
      </c>
      <c r="H1073" t="s">
        <v>52</v>
      </c>
    </row>
    <row r="1074" spans="1:8">
      <c r="A1074" t="s">
        <v>3213</v>
      </c>
      <c r="B1074" t="s">
        <v>3214</v>
      </c>
      <c r="D1074" t="s">
        <v>2726</v>
      </c>
      <c r="E1074" s="64">
        <v>42552</v>
      </c>
      <c r="F1074">
        <v>16</v>
      </c>
      <c r="G1074">
        <v>19.05</v>
      </c>
      <c r="H1074" t="s">
        <v>52</v>
      </c>
    </row>
    <row r="1075" spans="1:8">
      <c r="A1075" t="s">
        <v>1228</v>
      </c>
      <c r="B1075" t="s">
        <v>1229</v>
      </c>
      <c r="D1075" t="s">
        <v>51</v>
      </c>
      <c r="E1075" s="64">
        <v>42917</v>
      </c>
      <c r="F1075">
        <v>10</v>
      </c>
      <c r="G1075">
        <v>11.11</v>
      </c>
      <c r="H1075" t="s">
        <v>52</v>
      </c>
    </row>
    <row r="1076" spans="1:8">
      <c r="A1076" t="s">
        <v>1230</v>
      </c>
      <c r="B1076" t="s">
        <v>1231</v>
      </c>
      <c r="D1076" t="s">
        <v>51</v>
      </c>
      <c r="E1076" s="64">
        <v>46023</v>
      </c>
      <c r="F1076">
        <v>15</v>
      </c>
      <c r="G1076">
        <v>17.649999999999999</v>
      </c>
      <c r="H1076" t="s">
        <v>52</v>
      </c>
    </row>
    <row r="1077" spans="1:8">
      <c r="A1077" t="s">
        <v>583</v>
      </c>
      <c r="B1077" t="s">
        <v>584</v>
      </c>
      <c r="D1077" t="s">
        <v>51</v>
      </c>
      <c r="E1077" s="64">
        <v>45017</v>
      </c>
      <c r="F1077">
        <v>12</v>
      </c>
      <c r="G1077">
        <v>13.64</v>
      </c>
      <c r="H1077" t="s">
        <v>52</v>
      </c>
    </row>
    <row r="1078" spans="1:8">
      <c r="A1078" t="s">
        <v>1232</v>
      </c>
      <c r="B1078" t="s">
        <v>1233</v>
      </c>
      <c r="D1078" t="s">
        <v>51</v>
      </c>
      <c r="E1078" s="64">
        <v>45839</v>
      </c>
      <c r="F1078">
        <v>12</v>
      </c>
      <c r="G1078">
        <v>13.64</v>
      </c>
      <c r="H1078" t="s">
        <v>52</v>
      </c>
    </row>
    <row r="1079" spans="1:8">
      <c r="A1079" t="s">
        <v>1458</v>
      </c>
      <c r="B1079" t="s">
        <v>83</v>
      </c>
      <c r="D1079" t="s">
        <v>51</v>
      </c>
      <c r="E1079" s="64">
        <v>44287</v>
      </c>
      <c r="F1079">
        <v>12</v>
      </c>
      <c r="G1079">
        <v>13.64</v>
      </c>
      <c r="H1079" t="s">
        <v>151</v>
      </c>
    </row>
    <row r="1080" spans="1:8">
      <c r="A1080" t="s">
        <v>78</v>
      </c>
      <c r="B1080" t="s">
        <v>79</v>
      </c>
      <c r="D1080" t="s">
        <v>51</v>
      </c>
      <c r="E1080" s="64">
        <v>42917</v>
      </c>
      <c r="F1080">
        <v>12</v>
      </c>
      <c r="G1080">
        <v>13.64</v>
      </c>
      <c r="H1080" t="s">
        <v>52</v>
      </c>
    </row>
    <row r="1081" spans="1:8">
      <c r="A1081" t="s">
        <v>1758</v>
      </c>
      <c r="B1081" t="s">
        <v>1759</v>
      </c>
      <c r="D1081" t="s">
        <v>51</v>
      </c>
      <c r="E1081" s="64">
        <v>43374</v>
      </c>
      <c r="F1081">
        <v>15</v>
      </c>
      <c r="G1081">
        <v>17.649999999999999</v>
      </c>
      <c r="H1081" t="s">
        <v>52</v>
      </c>
    </row>
    <row r="1082" spans="1:8">
      <c r="A1082" t="s">
        <v>1234</v>
      </c>
      <c r="B1082" t="s">
        <v>1235</v>
      </c>
      <c r="D1082" t="s">
        <v>51</v>
      </c>
      <c r="E1082" s="64">
        <v>42917</v>
      </c>
      <c r="F1082">
        <v>12</v>
      </c>
      <c r="G1082">
        <v>13.64</v>
      </c>
      <c r="H1082" t="s">
        <v>52</v>
      </c>
    </row>
    <row r="1083" spans="1:8">
      <c r="A1083" t="s">
        <v>2008</v>
      </c>
      <c r="B1083" t="s">
        <v>255</v>
      </c>
      <c r="D1083" t="s">
        <v>51</v>
      </c>
      <c r="E1083" s="64">
        <v>44081</v>
      </c>
      <c r="F1083">
        <v>0</v>
      </c>
      <c r="G1083">
        <v>0</v>
      </c>
      <c r="H1083" t="s">
        <v>151</v>
      </c>
    </row>
    <row r="1084" spans="1:8">
      <c r="A1084" t="s">
        <v>577</v>
      </c>
      <c r="B1084" t="s">
        <v>578</v>
      </c>
      <c r="D1084" t="s">
        <v>51</v>
      </c>
      <c r="E1084" s="64">
        <v>43922</v>
      </c>
      <c r="F1084">
        <v>10</v>
      </c>
      <c r="G1084">
        <v>11.11</v>
      </c>
      <c r="H1084" t="s">
        <v>65</v>
      </c>
    </row>
    <row r="1085" spans="1:8">
      <c r="A1085" t="s">
        <v>1760</v>
      </c>
      <c r="B1085" t="s">
        <v>1761</v>
      </c>
      <c r="D1085" t="s">
        <v>51</v>
      </c>
      <c r="E1085" s="64">
        <v>42917</v>
      </c>
      <c r="F1085">
        <v>10</v>
      </c>
      <c r="G1085">
        <v>11.11</v>
      </c>
      <c r="H1085" t="s">
        <v>52</v>
      </c>
    </row>
    <row r="1086" spans="1:8">
      <c r="A1086" t="s">
        <v>507</v>
      </c>
      <c r="B1086" t="s">
        <v>508</v>
      </c>
      <c r="D1086" t="s">
        <v>51</v>
      </c>
      <c r="E1086" s="64">
        <v>43191</v>
      </c>
      <c r="F1086">
        <v>12</v>
      </c>
      <c r="G1086">
        <v>13.64</v>
      </c>
      <c r="H1086" t="s">
        <v>52</v>
      </c>
    </row>
    <row r="1087" spans="1:8">
      <c r="A1087" t="s">
        <v>162</v>
      </c>
      <c r="B1087" t="s">
        <v>163</v>
      </c>
      <c r="D1087" t="s">
        <v>51</v>
      </c>
      <c r="E1087" s="64">
        <v>43191</v>
      </c>
      <c r="F1087">
        <v>12</v>
      </c>
      <c r="G1087">
        <v>13.64</v>
      </c>
      <c r="H1087" t="s">
        <v>65</v>
      </c>
    </row>
    <row r="1088" spans="1:8">
      <c r="A1088" t="s">
        <v>635</v>
      </c>
      <c r="B1088" t="s">
        <v>636</v>
      </c>
      <c r="D1088" t="s">
        <v>51</v>
      </c>
      <c r="E1088" s="64">
        <v>44311</v>
      </c>
      <c r="F1088">
        <v>15</v>
      </c>
      <c r="G1088">
        <v>17.649999999999999</v>
      </c>
      <c r="H1088" t="s">
        <v>62</v>
      </c>
    </row>
    <row r="1089" spans="1:8">
      <c r="A1089" t="s">
        <v>1236</v>
      </c>
      <c r="B1089" t="s">
        <v>1237</v>
      </c>
      <c r="D1089" t="s">
        <v>51</v>
      </c>
      <c r="E1089" s="64">
        <v>44062</v>
      </c>
      <c r="F1089">
        <v>24</v>
      </c>
      <c r="G1089">
        <v>31.58</v>
      </c>
      <c r="H1089" t="s">
        <v>52</v>
      </c>
    </row>
    <row r="1090" spans="1:8">
      <c r="A1090" t="s">
        <v>1762</v>
      </c>
      <c r="B1090" t="s">
        <v>1763</v>
      </c>
      <c r="D1090" t="s">
        <v>51</v>
      </c>
      <c r="E1090" s="64">
        <v>43374</v>
      </c>
      <c r="F1090">
        <v>12</v>
      </c>
      <c r="G1090">
        <v>13.64</v>
      </c>
      <c r="H1090" t="s">
        <v>52</v>
      </c>
    </row>
    <row r="1091" spans="1:8">
      <c r="A1091" t="s">
        <v>1764</v>
      </c>
      <c r="B1091" t="s">
        <v>1765</v>
      </c>
      <c r="D1091" t="s">
        <v>51</v>
      </c>
      <c r="E1091" s="64">
        <v>43374</v>
      </c>
      <c r="F1091">
        <v>12</v>
      </c>
      <c r="G1091">
        <v>13.64</v>
      </c>
      <c r="H1091" t="s">
        <v>52</v>
      </c>
    </row>
    <row r="1092" spans="1:8">
      <c r="A1092" t="s">
        <v>1766</v>
      </c>
      <c r="B1092" t="s">
        <v>1767</v>
      </c>
      <c r="D1092" t="s">
        <v>51</v>
      </c>
      <c r="E1092" s="64">
        <v>44062</v>
      </c>
      <c r="F1092">
        <v>14</v>
      </c>
      <c r="G1092">
        <v>16.28</v>
      </c>
      <c r="H1092" t="s">
        <v>52</v>
      </c>
    </row>
    <row r="1093" spans="1:8">
      <c r="A1093" t="s">
        <v>3215</v>
      </c>
      <c r="B1093" t="s">
        <v>3216</v>
      </c>
      <c r="D1093" t="s">
        <v>2726</v>
      </c>
      <c r="E1093" s="64">
        <v>43282</v>
      </c>
      <c r="F1093">
        <v>16</v>
      </c>
      <c r="G1093">
        <v>19.05</v>
      </c>
      <c r="H1093" t="s">
        <v>52</v>
      </c>
    </row>
    <row r="1094" spans="1:8">
      <c r="A1094" t="s">
        <v>3217</v>
      </c>
      <c r="B1094" t="s">
        <v>3218</v>
      </c>
      <c r="D1094" t="s">
        <v>2726</v>
      </c>
      <c r="E1094" s="64">
        <v>42552</v>
      </c>
      <c r="F1094">
        <v>16</v>
      </c>
      <c r="G1094">
        <v>19.05</v>
      </c>
      <c r="H1094" t="s">
        <v>52</v>
      </c>
    </row>
    <row r="1095" spans="1:8">
      <c r="A1095" t="s">
        <v>1238</v>
      </c>
      <c r="B1095" t="s">
        <v>1239</v>
      </c>
      <c r="D1095" t="s">
        <v>51</v>
      </c>
      <c r="E1095" s="64">
        <v>43009</v>
      </c>
      <c r="F1095">
        <v>12</v>
      </c>
      <c r="G1095">
        <v>13.64</v>
      </c>
      <c r="H1095" t="s">
        <v>52</v>
      </c>
    </row>
    <row r="1096" spans="1:8">
      <c r="A1096" t="s">
        <v>180</v>
      </c>
      <c r="B1096" t="s">
        <v>181</v>
      </c>
      <c r="D1096" t="s">
        <v>51</v>
      </c>
      <c r="E1096" s="64">
        <v>45474</v>
      </c>
      <c r="F1096">
        <v>14</v>
      </c>
      <c r="G1096">
        <v>16.28</v>
      </c>
      <c r="H1096" t="s">
        <v>52</v>
      </c>
    </row>
    <row r="1097" spans="1:8">
      <c r="A1097" t="s">
        <v>330</v>
      </c>
      <c r="B1097" t="s">
        <v>331</v>
      </c>
      <c r="D1097" t="s">
        <v>51</v>
      </c>
      <c r="E1097" s="64">
        <v>45566</v>
      </c>
      <c r="F1097">
        <v>14</v>
      </c>
      <c r="G1097">
        <v>16.28</v>
      </c>
      <c r="H1097" t="s">
        <v>65</v>
      </c>
    </row>
    <row r="1098" spans="1:8">
      <c r="A1098" t="s">
        <v>114</v>
      </c>
      <c r="B1098" t="s">
        <v>115</v>
      </c>
      <c r="D1098" t="s">
        <v>51</v>
      </c>
      <c r="E1098" s="64">
        <v>43831</v>
      </c>
      <c r="F1098">
        <v>12</v>
      </c>
      <c r="G1098">
        <v>13.64</v>
      </c>
      <c r="H1098" t="s">
        <v>62</v>
      </c>
    </row>
    <row r="1099" spans="1:8">
      <c r="A1099" t="s">
        <v>559</v>
      </c>
      <c r="B1099" t="s">
        <v>558</v>
      </c>
      <c r="D1099" t="s">
        <v>51</v>
      </c>
      <c r="E1099" s="64">
        <v>44287</v>
      </c>
      <c r="F1099">
        <v>12</v>
      </c>
      <c r="G1099">
        <v>13.64</v>
      </c>
      <c r="H1099" t="s">
        <v>52</v>
      </c>
    </row>
    <row r="1100" spans="1:8">
      <c r="A1100" t="s">
        <v>367</v>
      </c>
      <c r="B1100" t="s">
        <v>368</v>
      </c>
      <c r="D1100" t="s">
        <v>51</v>
      </c>
      <c r="E1100" s="64">
        <v>44409</v>
      </c>
      <c r="F1100">
        <v>12</v>
      </c>
      <c r="G1100">
        <v>13.64</v>
      </c>
      <c r="H1100" t="s">
        <v>52</v>
      </c>
    </row>
    <row r="1101" spans="1:8">
      <c r="A1101" t="s">
        <v>637</v>
      </c>
      <c r="B1101" t="s">
        <v>638</v>
      </c>
      <c r="D1101" t="s">
        <v>51</v>
      </c>
      <c r="E1101" s="64">
        <v>42644</v>
      </c>
      <c r="F1101">
        <v>16</v>
      </c>
      <c r="G1101">
        <v>19.05</v>
      </c>
      <c r="H1101" t="s">
        <v>52</v>
      </c>
    </row>
    <row r="1102" spans="1:8">
      <c r="A1102" t="s">
        <v>750</v>
      </c>
      <c r="B1102" t="s">
        <v>751</v>
      </c>
      <c r="D1102" t="s">
        <v>51</v>
      </c>
      <c r="E1102" s="64">
        <v>44470</v>
      </c>
      <c r="F1102">
        <v>12</v>
      </c>
      <c r="G1102">
        <v>13.64</v>
      </c>
      <c r="H1102" t="s">
        <v>52</v>
      </c>
    </row>
    <row r="1103" spans="1:8">
      <c r="A1103" t="s">
        <v>1240</v>
      </c>
      <c r="B1103" t="s">
        <v>2187</v>
      </c>
      <c r="D1103" t="s">
        <v>51</v>
      </c>
      <c r="E1103" s="64">
        <v>42917</v>
      </c>
      <c r="F1103">
        <v>10</v>
      </c>
      <c r="G1103">
        <v>11.11</v>
      </c>
      <c r="H1103" t="s">
        <v>52</v>
      </c>
    </row>
    <row r="1104" spans="1:8">
      <c r="A1104" t="s">
        <v>509</v>
      </c>
      <c r="B1104" t="s">
        <v>510</v>
      </c>
      <c r="D1104" t="s">
        <v>51</v>
      </c>
      <c r="E1104" s="64">
        <v>42095</v>
      </c>
      <c r="F1104">
        <v>10</v>
      </c>
      <c r="G1104">
        <v>11.11</v>
      </c>
      <c r="H1104" t="s">
        <v>52</v>
      </c>
    </row>
    <row r="1105" spans="1:8">
      <c r="A1105" t="s">
        <v>592</v>
      </c>
      <c r="B1105" t="s">
        <v>593</v>
      </c>
      <c r="D1105" t="s">
        <v>51</v>
      </c>
      <c r="E1105" s="64">
        <v>45474</v>
      </c>
      <c r="F1105">
        <v>14</v>
      </c>
      <c r="G1105">
        <v>16.28</v>
      </c>
      <c r="H1105" t="s">
        <v>52</v>
      </c>
    </row>
    <row r="1106" spans="1:8">
      <c r="A1106" t="s">
        <v>1864</v>
      </c>
      <c r="B1106" t="s">
        <v>1865</v>
      </c>
      <c r="D1106" t="s">
        <v>51</v>
      </c>
      <c r="E1106" s="64">
        <v>44811</v>
      </c>
      <c r="F1106">
        <v>10</v>
      </c>
      <c r="G1106">
        <v>11.11</v>
      </c>
      <c r="H1106" t="s">
        <v>52</v>
      </c>
    </row>
    <row r="1107" spans="1:8">
      <c r="A1107" t="s">
        <v>1307</v>
      </c>
      <c r="B1107" t="s">
        <v>1308</v>
      </c>
      <c r="D1107" t="s">
        <v>51</v>
      </c>
      <c r="E1107" s="64">
        <v>45108</v>
      </c>
      <c r="F1107">
        <v>18</v>
      </c>
      <c r="G1107">
        <v>21.95</v>
      </c>
      <c r="H1107" t="s">
        <v>52</v>
      </c>
    </row>
    <row r="1108" spans="1:8">
      <c r="A1108" t="s">
        <v>639</v>
      </c>
      <c r="B1108" t="s">
        <v>640</v>
      </c>
      <c r="D1108" t="s">
        <v>51</v>
      </c>
      <c r="E1108" s="64">
        <v>43553</v>
      </c>
      <c r="F1108">
        <v>15</v>
      </c>
      <c r="G1108">
        <v>17.649999999999999</v>
      </c>
      <c r="H1108" t="s">
        <v>97</v>
      </c>
    </row>
    <row r="1109" spans="1:8">
      <c r="A1109" t="s">
        <v>3219</v>
      </c>
      <c r="B1109" t="s">
        <v>3220</v>
      </c>
      <c r="D1109" t="s">
        <v>2726</v>
      </c>
      <c r="E1109" s="64">
        <v>43221</v>
      </c>
      <c r="F1109">
        <v>10</v>
      </c>
      <c r="G1109">
        <v>11.11</v>
      </c>
      <c r="H1109" t="s">
        <v>52</v>
      </c>
    </row>
    <row r="1110" spans="1:8">
      <c r="A1110" t="s">
        <v>544</v>
      </c>
      <c r="B1110" t="s">
        <v>545</v>
      </c>
      <c r="D1110" t="s">
        <v>51</v>
      </c>
      <c r="E1110" s="64">
        <v>43466</v>
      </c>
      <c r="F1110">
        <v>14</v>
      </c>
      <c r="G1110">
        <v>16.28</v>
      </c>
      <c r="H1110" t="s">
        <v>52</v>
      </c>
    </row>
    <row r="1111" spans="1:8">
      <c r="A1111" t="s">
        <v>1768</v>
      </c>
      <c r="B1111" t="s">
        <v>1769</v>
      </c>
      <c r="D1111" t="s">
        <v>51</v>
      </c>
      <c r="E1111" s="64">
        <v>44562</v>
      </c>
      <c r="F1111">
        <v>12</v>
      </c>
      <c r="G1111">
        <v>13.64</v>
      </c>
      <c r="H1111" t="s">
        <v>151</v>
      </c>
    </row>
    <row r="1112" spans="1:8">
      <c r="A1112" t="s">
        <v>1770</v>
      </c>
      <c r="B1112" t="s">
        <v>1771</v>
      </c>
      <c r="D1112" t="s">
        <v>51</v>
      </c>
      <c r="E1112" s="64">
        <v>43191</v>
      </c>
      <c r="F1112">
        <v>18</v>
      </c>
      <c r="G1112">
        <v>21.95</v>
      </c>
      <c r="H1112" t="s">
        <v>52</v>
      </c>
    </row>
    <row r="1113" spans="1:8">
      <c r="A1113" t="s">
        <v>1241</v>
      </c>
      <c r="B1113" t="s">
        <v>1242</v>
      </c>
      <c r="D1113" t="s">
        <v>51</v>
      </c>
      <c r="E1113" s="64">
        <v>43313</v>
      </c>
      <c r="F1113">
        <v>12</v>
      </c>
      <c r="G1113">
        <v>13.64</v>
      </c>
      <c r="H1113" t="s">
        <v>52</v>
      </c>
    </row>
    <row r="1114" spans="1:8">
      <c r="A1114" t="s">
        <v>3221</v>
      </c>
      <c r="B1114" t="s">
        <v>1243</v>
      </c>
      <c r="D1114" t="s">
        <v>2726</v>
      </c>
      <c r="E1114" s="64">
        <v>42917</v>
      </c>
      <c r="F1114">
        <v>10</v>
      </c>
      <c r="G1114">
        <v>11.11</v>
      </c>
      <c r="H1114" t="s">
        <v>52</v>
      </c>
    </row>
    <row r="1115" spans="1:8">
      <c r="A1115" t="s">
        <v>1245</v>
      </c>
      <c r="B1115" t="s">
        <v>1246</v>
      </c>
      <c r="D1115" t="s">
        <v>51</v>
      </c>
      <c r="E1115" s="64">
        <v>43101</v>
      </c>
      <c r="F1115">
        <v>12</v>
      </c>
      <c r="G1115">
        <v>13.64</v>
      </c>
      <c r="H1115" t="s">
        <v>52</v>
      </c>
    </row>
    <row r="1116" spans="1:8">
      <c r="A1116" t="s">
        <v>3222</v>
      </c>
      <c r="B1116" t="s">
        <v>3223</v>
      </c>
      <c r="D1116" t="s">
        <v>2726</v>
      </c>
      <c r="E1116" s="64">
        <v>43191</v>
      </c>
      <c r="F1116">
        <v>18</v>
      </c>
      <c r="G1116">
        <v>21.95</v>
      </c>
      <c r="H1116" t="s">
        <v>52</v>
      </c>
    </row>
    <row r="1117" spans="1:8">
      <c r="A1117" t="s">
        <v>3224</v>
      </c>
      <c r="B1117" t="s">
        <v>3225</v>
      </c>
      <c r="D1117" t="s">
        <v>2726</v>
      </c>
      <c r="E1117" s="64">
        <v>43191</v>
      </c>
      <c r="F1117">
        <v>18</v>
      </c>
      <c r="G1117">
        <v>21.95</v>
      </c>
      <c r="H1117" t="s">
        <v>52</v>
      </c>
    </row>
    <row r="1118" spans="1:8">
      <c r="A1118" t="s">
        <v>1247</v>
      </c>
      <c r="B1118" t="s">
        <v>1248</v>
      </c>
      <c r="D1118" t="s">
        <v>51</v>
      </c>
      <c r="E1118" s="64">
        <v>42917</v>
      </c>
      <c r="F1118">
        <v>12</v>
      </c>
      <c r="G1118">
        <v>13.64</v>
      </c>
      <c r="H1118" t="s">
        <v>52</v>
      </c>
    </row>
    <row r="1119" spans="1:8">
      <c r="A1119" t="s">
        <v>641</v>
      </c>
      <c r="B1119" t="s">
        <v>642</v>
      </c>
      <c r="D1119" t="s">
        <v>51</v>
      </c>
      <c r="E1119" s="64">
        <v>46023</v>
      </c>
      <c r="F1119">
        <v>17</v>
      </c>
      <c r="G1119">
        <v>20.48</v>
      </c>
      <c r="H1119" t="s">
        <v>52</v>
      </c>
    </row>
    <row r="1120" spans="1:8">
      <c r="A1120" t="s">
        <v>3226</v>
      </c>
      <c r="B1120" t="s">
        <v>3227</v>
      </c>
      <c r="D1120" t="s">
        <v>51</v>
      </c>
      <c r="E1120" s="64">
        <v>43831</v>
      </c>
      <c r="F1120">
        <v>12</v>
      </c>
      <c r="G1120">
        <v>13.64</v>
      </c>
      <c r="H1120" t="s">
        <v>88</v>
      </c>
    </row>
    <row r="1121" spans="1:8">
      <c r="A1121" t="s">
        <v>3228</v>
      </c>
      <c r="B1121" t="s">
        <v>3229</v>
      </c>
      <c r="D1121" t="s">
        <v>2726</v>
      </c>
      <c r="E1121" s="64">
        <v>43466</v>
      </c>
      <c r="F1121">
        <v>16</v>
      </c>
      <c r="G1121">
        <v>19.05</v>
      </c>
      <c r="H1121" t="s">
        <v>52</v>
      </c>
    </row>
    <row r="1122" spans="1:8">
      <c r="A1122" t="s">
        <v>1772</v>
      </c>
      <c r="B1122" t="s">
        <v>1773</v>
      </c>
      <c r="D1122" t="s">
        <v>51</v>
      </c>
      <c r="E1122" s="64">
        <v>44013</v>
      </c>
      <c r="F1122">
        <v>14</v>
      </c>
      <c r="G1122">
        <v>16.28</v>
      </c>
      <c r="H1122" t="s">
        <v>52</v>
      </c>
    </row>
    <row r="1123" spans="1:8">
      <c r="A1123" t="s">
        <v>3230</v>
      </c>
      <c r="B1123" t="s">
        <v>3231</v>
      </c>
      <c r="D1123" t="s">
        <v>2726</v>
      </c>
      <c r="E1123" s="64">
        <v>43466</v>
      </c>
      <c r="F1123">
        <v>16</v>
      </c>
      <c r="G1123">
        <v>19.05</v>
      </c>
      <c r="H1123" t="s">
        <v>52</v>
      </c>
    </row>
    <row r="1124" spans="1:8">
      <c r="A1124" t="s">
        <v>3232</v>
      </c>
      <c r="B1124" t="s">
        <v>3233</v>
      </c>
      <c r="D1124" t="s">
        <v>2726</v>
      </c>
      <c r="E1124" s="64">
        <v>43466</v>
      </c>
      <c r="F1124">
        <v>16</v>
      </c>
      <c r="G1124">
        <v>19.05</v>
      </c>
      <c r="H1124" t="s">
        <v>52</v>
      </c>
    </row>
    <row r="1125" spans="1:8">
      <c r="A1125" t="s">
        <v>1249</v>
      </c>
      <c r="B1125" t="s">
        <v>1250</v>
      </c>
      <c r="D1125" t="s">
        <v>51</v>
      </c>
      <c r="E1125" s="64">
        <v>44562</v>
      </c>
      <c r="F1125">
        <v>18</v>
      </c>
      <c r="G1125">
        <v>21.95</v>
      </c>
      <c r="H1125" t="s">
        <v>52</v>
      </c>
    </row>
    <row r="1126" spans="1:8">
      <c r="A1126" t="s">
        <v>1774</v>
      </c>
      <c r="B1126" t="s">
        <v>1775</v>
      </c>
      <c r="D1126" t="s">
        <v>51</v>
      </c>
      <c r="E1126" s="64">
        <v>43553</v>
      </c>
      <c r="F1126">
        <v>15</v>
      </c>
      <c r="G1126">
        <v>17.649999999999999</v>
      </c>
      <c r="H1126" t="s">
        <v>52</v>
      </c>
    </row>
    <row r="1127" spans="1:8">
      <c r="A1127" t="s">
        <v>3234</v>
      </c>
      <c r="B1127" t="s">
        <v>3235</v>
      </c>
      <c r="D1127" t="s">
        <v>2726</v>
      </c>
      <c r="E1127" s="64">
        <v>43466</v>
      </c>
      <c r="F1127">
        <v>15</v>
      </c>
      <c r="G1127">
        <v>17.649999999999999</v>
      </c>
      <c r="H1127" t="s">
        <v>52</v>
      </c>
    </row>
    <row r="1128" spans="1:8">
      <c r="A1128" t="s">
        <v>1776</v>
      </c>
      <c r="B1128" t="s">
        <v>1777</v>
      </c>
      <c r="D1128" t="s">
        <v>51</v>
      </c>
      <c r="E1128" s="64">
        <v>45200</v>
      </c>
      <c r="F1128">
        <v>15</v>
      </c>
      <c r="G1128">
        <v>17.649999999999999</v>
      </c>
      <c r="H1128" t="s">
        <v>52</v>
      </c>
    </row>
    <row r="1129" spans="1:8">
      <c r="A1129" t="s">
        <v>3236</v>
      </c>
      <c r="B1129" t="s">
        <v>3237</v>
      </c>
      <c r="D1129" t="s">
        <v>2726</v>
      </c>
      <c r="E1129" s="64">
        <v>43466</v>
      </c>
      <c r="F1129">
        <v>15</v>
      </c>
      <c r="G1129">
        <v>17.649999999999999</v>
      </c>
      <c r="H1129" t="s">
        <v>52</v>
      </c>
    </row>
    <row r="1130" spans="1:8">
      <c r="A1130" t="s">
        <v>3238</v>
      </c>
      <c r="B1130" t="s">
        <v>3239</v>
      </c>
      <c r="D1130" t="s">
        <v>2726</v>
      </c>
      <c r="E1130" s="64">
        <v>43466</v>
      </c>
      <c r="F1130">
        <v>15</v>
      </c>
      <c r="G1130">
        <v>17.649999999999999</v>
      </c>
      <c r="H1130" t="s">
        <v>52</v>
      </c>
    </row>
    <row r="1131" spans="1:8">
      <c r="A1131" t="s">
        <v>523</v>
      </c>
      <c r="B1131" t="s">
        <v>524</v>
      </c>
      <c r="D1131" t="s">
        <v>51</v>
      </c>
      <c r="E1131" s="64">
        <v>45474</v>
      </c>
      <c r="F1131">
        <v>15</v>
      </c>
      <c r="G1131">
        <v>17.649999999999999</v>
      </c>
      <c r="H1131" t="s">
        <v>52</v>
      </c>
    </row>
    <row r="1132" spans="1:8">
      <c r="A1132" t="s">
        <v>182</v>
      </c>
      <c r="B1132" t="s">
        <v>183</v>
      </c>
      <c r="D1132" t="s">
        <v>51</v>
      </c>
      <c r="E1132" s="64">
        <v>42917</v>
      </c>
      <c r="F1132">
        <v>12</v>
      </c>
      <c r="G1132">
        <v>13.64</v>
      </c>
      <c r="H1132" t="s">
        <v>52</v>
      </c>
    </row>
    <row r="1133" spans="1:8">
      <c r="A1133" t="s">
        <v>3240</v>
      </c>
      <c r="B1133" t="s">
        <v>3241</v>
      </c>
      <c r="D1133" t="s">
        <v>51</v>
      </c>
      <c r="E1133" s="64">
        <v>43831</v>
      </c>
      <c r="F1133">
        <v>12</v>
      </c>
      <c r="G1133">
        <v>13.64</v>
      </c>
      <c r="H1133" t="s">
        <v>88</v>
      </c>
    </row>
    <row r="1134" spans="1:8">
      <c r="A1134" t="s">
        <v>1305</v>
      </c>
      <c r="B1134" t="s">
        <v>1306</v>
      </c>
      <c r="D1134" t="s">
        <v>51</v>
      </c>
      <c r="E1134" s="64">
        <v>42826</v>
      </c>
      <c r="F1134">
        <v>7</v>
      </c>
      <c r="G1134">
        <v>7.53</v>
      </c>
      <c r="H1134" t="s">
        <v>62</v>
      </c>
    </row>
    <row r="1135" spans="1:8">
      <c r="A1135" t="s">
        <v>1778</v>
      </c>
      <c r="B1135" t="s">
        <v>1779</v>
      </c>
      <c r="D1135" t="s">
        <v>51</v>
      </c>
      <c r="E1135" s="64">
        <v>42917</v>
      </c>
      <c r="F1135">
        <v>10</v>
      </c>
      <c r="G1135">
        <v>11.11</v>
      </c>
      <c r="H1135" t="s">
        <v>52</v>
      </c>
    </row>
    <row r="1136" spans="1:8">
      <c r="A1136" t="s">
        <v>3242</v>
      </c>
      <c r="B1136" t="s">
        <v>3243</v>
      </c>
      <c r="D1136" t="s">
        <v>51</v>
      </c>
      <c r="E1136" s="64">
        <v>43831</v>
      </c>
      <c r="F1136">
        <v>12</v>
      </c>
      <c r="G1136">
        <v>13.64</v>
      </c>
      <c r="H1136" t="s">
        <v>88</v>
      </c>
    </row>
    <row r="1137" spans="1:8">
      <c r="A1137" t="s">
        <v>1251</v>
      </c>
      <c r="B1137" t="s">
        <v>1252</v>
      </c>
      <c r="D1137" t="s">
        <v>51</v>
      </c>
      <c r="E1137" s="64">
        <v>42917</v>
      </c>
      <c r="F1137">
        <v>12</v>
      </c>
      <c r="G1137">
        <v>13.64</v>
      </c>
      <c r="H1137" t="s">
        <v>52</v>
      </c>
    </row>
    <row r="1138" spans="1:8">
      <c r="A1138" t="s">
        <v>1253</v>
      </c>
      <c r="B1138" t="s">
        <v>1254</v>
      </c>
      <c r="D1138" t="s">
        <v>51</v>
      </c>
      <c r="E1138" s="64">
        <v>43647</v>
      </c>
      <c r="F1138">
        <v>12</v>
      </c>
      <c r="G1138">
        <v>13.64</v>
      </c>
      <c r="H1138" t="s">
        <v>52</v>
      </c>
    </row>
    <row r="1139" spans="1:8">
      <c r="A1139" t="s">
        <v>1255</v>
      </c>
      <c r="B1139" t="s">
        <v>1256</v>
      </c>
      <c r="D1139" t="s">
        <v>51</v>
      </c>
      <c r="E1139" s="64">
        <v>44014</v>
      </c>
      <c r="F1139">
        <v>12</v>
      </c>
      <c r="G1139">
        <v>13.64</v>
      </c>
      <c r="H1139" t="s">
        <v>52</v>
      </c>
    </row>
    <row r="1140" spans="1:8">
      <c r="A1140" t="s">
        <v>1257</v>
      </c>
      <c r="B1140" t="s">
        <v>1258</v>
      </c>
      <c r="D1140" t="s">
        <v>51</v>
      </c>
      <c r="E1140" s="64">
        <v>43466</v>
      </c>
      <c r="F1140">
        <v>12</v>
      </c>
      <c r="G1140">
        <v>13.64</v>
      </c>
      <c r="H1140" t="s">
        <v>52</v>
      </c>
    </row>
    <row r="1141" spans="1:8">
      <c r="A1141" t="s">
        <v>1259</v>
      </c>
      <c r="B1141" t="s">
        <v>1260</v>
      </c>
      <c r="D1141" t="s">
        <v>51</v>
      </c>
      <c r="E1141" s="64">
        <v>44562</v>
      </c>
      <c r="F1141">
        <v>24</v>
      </c>
      <c r="G1141">
        <v>31.58</v>
      </c>
      <c r="H1141" t="s">
        <v>52</v>
      </c>
    </row>
    <row r="1142" spans="1:8">
      <c r="A1142" t="s">
        <v>1780</v>
      </c>
      <c r="B1142" t="s">
        <v>1781</v>
      </c>
      <c r="D1142" t="s">
        <v>51</v>
      </c>
      <c r="E1142" s="64">
        <v>43185</v>
      </c>
      <c r="F1142">
        <v>19</v>
      </c>
      <c r="G1142">
        <v>23.46</v>
      </c>
      <c r="H1142" t="s">
        <v>52</v>
      </c>
    </row>
    <row r="1143" spans="1:8">
      <c r="A1143" t="s">
        <v>1261</v>
      </c>
      <c r="B1143" t="s">
        <v>1262</v>
      </c>
      <c r="D1143" t="s">
        <v>51</v>
      </c>
      <c r="E1143" s="64">
        <v>44200</v>
      </c>
      <c r="F1143">
        <v>12</v>
      </c>
      <c r="G1143">
        <v>13.64</v>
      </c>
      <c r="H1143" t="s">
        <v>151</v>
      </c>
    </row>
    <row r="1144" spans="1:8">
      <c r="A1144" t="s">
        <v>1782</v>
      </c>
      <c r="B1144" t="s">
        <v>1783</v>
      </c>
      <c r="D1144" t="s">
        <v>51</v>
      </c>
      <c r="E1144" s="64">
        <v>43282</v>
      </c>
      <c r="F1144">
        <v>12</v>
      </c>
      <c r="G1144">
        <v>13.64</v>
      </c>
      <c r="H1144" t="s">
        <v>52</v>
      </c>
    </row>
    <row r="1145" spans="1:8">
      <c r="A1145" t="s">
        <v>2009</v>
      </c>
      <c r="B1145" t="s">
        <v>2010</v>
      </c>
      <c r="D1145" t="s">
        <v>51</v>
      </c>
      <c r="E1145" s="64">
        <v>44081</v>
      </c>
      <c r="F1145">
        <v>0</v>
      </c>
      <c r="G1145">
        <v>0</v>
      </c>
      <c r="H1145" t="s">
        <v>52</v>
      </c>
    </row>
    <row r="1146" spans="1:8">
      <c r="A1146" t="s">
        <v>86</v>
      </c>
      <c r="B1146" t="s">
        <v>87</v>
      </c>
      <c r="D1146" t="s">
        <v>51</v>
      </c>
      <c r="E1146" s="64">
        <v>42917</v>
      </c>
      <c r="F1146">
        <v>10</v>
      </c>
      <c r="G1146">
        <v>11.11</v>
      </c>
      <c r="H1146" t="s">
        <v>52</v>
      </c>
    </row>
    <row r="1147" spans="1:8">
      <c r="A1147" t="s">
        <v>186</v>
      </c>
      <c r="B1147" t="s">
        <v>648</v>
      </c>
      <c r="D1147" t="s">
        <v>51</v>
      </c>
      <c r="E1147" s="64">
        <v>44064</v>
      </c>
      <c r="F1147">
        <v>18</v>
      </c>
      <c r="G1147">
        <v>21.95</v>
      </c>
      <c r="H1147" t="s">
        <v>52</v>
      </c>
    </row>
    <row r="1148" spans="1:8">
      <c r="A1148" t="s">
        <v>1263</v>
      </c>
      <c r="B1148" t="s">
        <v>1264</v>
      </c>
      <c r="D1148" t="s">
        <v>51</v>
      </c>
      <c r="E1148" s="64">
        <v>46023</v>
      </c>
      <c r="F1148">
        <v>12</v>
      </c>
      <c r="G1148">
        <v>13.64</v>
      </c>
      <c r="H1148" t="s">
        <v>59</v>
      </c>
    </row>
    <row r="1149" spans="1:8">
      <c r="A1149" t="s">
        <v>3244</v>
      </c>
      <c r="B1149" t="s">
        <v>3245</v>
      </c>
      <c r="D1149" t="s">
        <v>2726</v>
      </c>
      <c r="E1149" s="64">
        <v>43282</v>
      </c>
      <c r="F1149">
        <v>18</v>
      </c>
      <c r="G1149">
        <v>21.95</v>
      </c>
      <c r="H1149" t="s">
        <v>52</v>
      </c>
    </row>
    <row r="1150" spans="1:8">
      <c r="A1150" t="s">
        <v>184</v>
      </c>
      <c r="B1150" t="s">
        <v>185</v>
      </c>
      <c r="D1150" t="s">
        <v>51</v>
      </c>
      <c r="E1150" s="64">
        <v>44064</v>
      </c>
      <c r="F1150">
        <v>15</v>
      </c>
      <c r="G1150">
        <v>17.649999999999999</v>
      </c>
      <c r="H1150" t="s">
        <v>52</v>
      </c>
    </row>
    <row r="1151" spans="1:8">
      <c r="A1151" t="s">
        <v>548</v>
      </c>
      <c r="B1151" t="s">
        <v>549</v>
      </c>
      <c r="D1151" t="s">
        <v>51</v>
      </c>
      <c r="E1151" s="64">
        <v>42917</v>
      </c>
      <c r="F1151">
        <v>10</v>
      </c>
      <c r="G1151">
        <v>11.11</v>
      </c>
      <c r="H1151" t="s">
        <v>52</v>
      </c>
    </row>
    <row r="1152" spans="1:8">
      <c r="A1152" t="s">
        <v>249</v>
      </c>
      <c r="B1152" t="s">
        <v>250</v>
      </c>
      <c r="D1152" t="s">
        <v>51</v>
      </c>
      <c r="E1152" s="64">
        <v>42917</v>
      </c>
      <c r="F1152">
        <v>10</v>
      </c>
      <c r="G1152">
        <v>11.11</v>
      </c>
      <c r="H1152" t="s">
        <v>52</v>
      </c>
    </row>
    <row r="1153" spans="1:8">
      <c r="A1153" t="s">
        <v>1265</v>
      </c>
      <c r="B1153" t="s">
        <v>1266</v>
      </c>
      <c r="D1153" t="s">
        <v>51</v>
      </c>
      <c r="E1153" s="64">
        <v>42917</v>
      </c>
      <c r="F1153">
        <v>12</v>
      </c>
      <c r="G1153">
        <v>13.64</v>
      </c>
      <c r="H1153" t="s">
        <v>151</v>
      </c>
    </row>
    <row r="1154" spans="1:8">
      <c r="A1154" t="s">
        <v>283</v>
      </c>
      <c r="B1154" t="s">
        <v>284</v>
      </c>
      <c r="D1154" t="s">
        <v>51</v>
      </c>
      <c r="E1154" s="64">
        <v>44013</v>
      </c>
      <c r="F1154">
        <v>12</v>
      </c>
      <c r="G1154">
        <v>13.64</v>
      </c>
      <c r="H1154" t="s">
        <v>52</v>
      </c>
    </row>
    <row r="1155" spans="1:8">
      <c r="A1155" t="s">
        <v>1267</v>
      </c>
      <c r="B1155" t="s">
        <v>1268</v>
      </c>
      <c r="D1155" t="s">
        <v>51</v>
      </c>
      <c r="E1155" s="64">
        <v>44013</v>
      </c>
      <c r="F1155">
        <v>12</v>
      </c>
      <c r="G1155">
        <v>13.64</v>
      </c>
      <c r="H1155" t="s">
        <v>52</v>
      </c>
    </row>
    <row r="1156" spans="1:8">
      <c r="A1156" t="s">
        <v>519</v>
      </c>
      <c r="B1156" t="s">
        <v>520</v>
      </c>
      <c r="D1156" t="s">
        <v>51</v>
      </c>
      <c r="E1156" s="64">
        <v>42917</v>
      </c>
      <c r="F1156">
        <v>10</v>
      </c>
      <c r="G1156">
        <v>11.11</v>
      </c>
      <c r="H1156" t="s">
        <v>52</v>
      </c>
    </row>
    <row r="1157" spans="1:8">
      <c r="A1157" t="s">
        <v>2011</v>
      </c>
      <c r="B1157" t="s">
        <v>2012</v>
      </c>
      <c r="D1157" t="s">
        <v>51</v>
      </c>
      <c r="E1157" s="64">
        <v>44081</v>
      </c>
      <c r="F1157">
        <v>0</v>
      </c>
      <c r="G1157">
        <v>0</v>
      </c>
      <c r="H1157" t="s">
        <v>52</v>
      </c>
    </row>
    <row r="1158" spans="1:8">
      <c r="A1158" t="s">
        <v>521</v>
      </c>
      <c r="B1158" t="s">
        <v>522</v>
      </c>
      <c r="D1158" t="s">
        <v>51</v>
      </c>
      <c r="E1158" s="64">
        <v>42644</v>
      </c>
      <c r="F1158">
        <v>12</v>
      </c>
      <c r="G1158">
        <v>13.64</v>
      </c>
      <c r="H1158" t="s">
        <v>52</v>
      </c>
    </row>
    <row r="1159" spans="1:8">
      <c r="A1159" t="s">
        <v>511</v>
      </c>
      <c r="B1159" t="s">
        <v>512</v>
      </c>
      <c r="D1159" t="s">
        <v>51</v>
      </c>
      <c r="E1159" s="64">
        <v>43101</v>
      </c>
      <c r="F1159">
        <v>12</v>
      </c>
      <c r="G1159">
        <v>13.64</v>
      </c>
      <c r="H1159" t="s">
        <v>52</v>
      </c>
    </row>
    <row r="1160" spans="1:8">
      <c r="A1160" t="s">
        <v>513</v>
      </c>
      <c r="B1160" t="s">
        <v>514</v>
      </c>
      <c r="D1160" t="s">
        <v>51</v>
      </c>
      <c r="E1160" s="64">
        <v>43282</v>
      </c>
      <c r="F1160">
        <v>12</v>
      </c>
      <c r="G1160">
        <v>13.64</v>
      </c>
      <c r="H1160" t="s">
        <v>52</v>
      </c>
    </row>
    <row r="1161" spans="1:8">
      <c r="A1161" t="s">
        <v>3246</v>
      </c>
      <c r="B1161" t="s">
        <v>3247</v>
      </c>
      <c r="D1161" t="s">
        <v>51</v>
      </c>
      <c r="E1161" s="64">
        <v>43831</v>
      </c>
      <c r="F1161">
        <v>12</v>
      </c>
      <c r="G1161">
        <v>13.64</v>
      </c>
      <c r="H1161" t="s">
        <v>88</v>
      </c>
    </row>
    <row r="1162" spans="1:8">
      <c r="A1162" t="s">
        <v>1269</v>
      </c>
      <c r="B1162" t="s">
        <v>1270</v>
      </c>
      <c r="D1162" t="s">
        <v>51</v>
      </c>
      <c r="E1162" s="64">
        <v>42917</v>
      </c>
      <c r="F1162">
        <v>10</v>
      </c>
      <c r="G1162">
        <v>11.11</v>
      </c>
      <c r="H1162" t="s">
        <v>52</v>
      </c>
    </row>
    <row r="1163" spans="1:8">
      <c r="A1163" t="s">
        <v>1271</v>
      </c>
      <c r="B1163" t="s">
        <v>1272</v>
      </c>
      <c r="D1163" t="s">
        <v>51</v>
      </c>
      <c r="E1163" s="64">
        <v>44378</v>
      </c>
      <c r="F1163">
        <v>24</v>
      </c>
      <c r="G1163">
        <v>31.58</v>
      </c>
      <c r="H1163" t="s">
        <v>52</v>
      </c>
    </row>
    <row r="1164" spans="1:8">
      <c r="A1164" t="s">
        <v>1273</v>
      </c>
      <c r="B1164" t="s">
        <v>1274</v>
      </c>
      <c r="D1164" t="s">
        <v>51</v>
      </c>
      <c r="E1164" s="64">
        <v>42917</v>
      </c>
      <c r="F1164">
        <v>12</v>
      </c>
      <c r="G1164">
        <v>13.64</v>
      </c>
      <c r="H1164" t="s">
        <v>52</v>
      </c>
    </row>
    <row r="1165" spans="1:8">
      <c r="A1165" t="s">
        <v>515</v>
      </c>
      <c r="B1165" t="s">
        <v>516</v>
      </c>
      <c r="D1165" t="s">
        <v>51</v>
      </c>
      <c r="E1165" s="64">
        <v>42917</v>
      </c>
      <c r="F1165">
        <v>12</v>
      </c>
      <c r="G1165">
        <v>13.64</v>
      </c>
      <c r="H1165" t="s">
        <v>151</v>
      </c>
    </row>
    <row r="1166" spans="1:8">
      <c r="A1166" t="s">
        <v>1275</v>
      </c>
      <c r="B1166" t="s">
        <v>1276</v>
      </c>
      <c r="D1166" t="s">
        <v>51</v>
      </c>
      <c r="E1166" s="64">
        <v>44652</v>
      </c>
      <c r="F1166">
        <v>11.5</v>
      </c>
      <c r="G1166">
        <v>12.99</v>
      </c>
      <c r="H1166" t="s">
        <v>52</v>
      </c>
    </row>
    <row r="1167" spans="1:8">
      <c r="A1167" t="s">
        <v>1277</v>
      </c>
      <c r="B1167" t="s">
        <v>1278</v>
      </c>
      <c r="D1167" t="s">
        <v>51</v>
      </c>
      <c r="E1167" s="64">
        <v>42917</v>
      </c>
      <c r="F1167">
        <v>10</v>
      </c>
      <c r="G1167">
        <v>11.11</v>
      </c>
      <c r="H1167" t="s">
        <v>52</v>
      </c>
    </row>
    <row r="1168" spans="1:8">
      <c r="A1168" t="s">
        <v>318</v>
      </c>
      <c r="B1168" t="s">
        <v>319</v>
      </c>
      <c r="D1168" t="s">
        <v>51</v>
      </c>
      <c r="E1168" s="64">
        <v>45474</v>
      </c>
      <c r="F1168">
        <v>12</v>
      </c>
      <c r="G1168">
        <v>13.64</v>
      </c>
      <c r="H1168" t="s">
        <v>52</v>
      </c>
    </row>
    <row r="1169" spans="1:8">
      <c r="A1169" t="s">
        <v>3248</v>
      </c>
      <c r="B1169" t="s">
        <v>3249</v>
      </c>
      <c r="D1169" t="s">
        <v>51</v>
      </c>
      <c r="E1169" s="64">
        <v>44722</v>
      </c>
      <c r="F1169">
        <v>0</v>
      </c>
      <c r="G1169">
        <v>0</v>
      </c>
      <c r="H1169" t="s">
        <v>52</v>
      </c>
    </row>
    <row r="1170" spans="1:8">
      <c r="A1170" t="s">
        <v>3250</v>
      </c>
      <c r="B1170" t="s">
        <v>3251</v>
      </c>
      <c r="D1170" t="s">
        <v>51</v>
      </c>
      <c r="E1170" s="64">
        <v>43831</v>
      </c>
      <c r="F1170">
        <v>12</v>
      </c>
      <c r="G1170">
        <v>13.64</v>
      </c>
      <c r="H1170" t="s">
        <v>88</v>
      </c>
    </row>
    <row r="1171" spans="1:8">
      <c r="A1171" t="s">
        <v>2013</v>
      </c>
      <c r="B1171" t="s">
        <v>2014</v>
      </c>
      <c r="D1171" t="s">
        <v>51</v>
      </c>
      <c r="E1171" s="64">
        <v>44081</v>
      </c>
      <c r="F1171">
        <v>0</v>
      </c>
      <c r="G1171">
        <v>0</v>
      </c>
      <c r="H1171" t="s">
        <v>52</v>
      </c>
    </row>
    <row r="1172" spans="1:8">
      <c r="A1172" t="s">
        <v>3252</v>
      </c>
      <c r="B1172" t="s">
        <v>3253</v>
      </c>
      <c r="D1172" t="s">
        <v>51</v>
      </c>
      <c r="E1172" s="64">
        <v>43831</v>
      </c>
      <c r="F1172">
        <v>12</v>
      </c>
      <c r="G1172">
        <v>13.64</v>
      </c>
      <c r="H1172" t="s">
        <v>88</v>
      </c>
    </row>
    <row r="1173" spans="1:8">
      <c r="A1173" t="s">
        <v>277</v>
      </c>
      <c r="B1173" t="s">
        <v>278</v>
      </c>
      <c r="D1173" t="s">
        <v>51</v>
      </c>
      <c r="E1173" s="64">
        <v>43374</v>
      </c>
      <c r="F1173">
        <v>12</v>
      </c>
      <c r="G1173">
        <v>13.64</v>
      </c>
      <c r="H1173" t="s">
        <v>52</v>
      </c>
    </row>
    <row r="1174" spans="1:8">
      <c r="A1174" t="s">
        <v>279</v>
      </c>
      <c r="B1174" t="s">
        <v>280</v>
      </c>
      <c r="D1174" t="s">
        <v>51</v>
      </c>
      <c r="E1174" s="64">
        <v>43466</v>
      </c>
      <c r="F1174">
        <v>12</v>
      </c>
      <c r="G1174">
        <v>13.64</v>
      </c>
      <c r="H1174" t="s">
        <v>52</v>
      </c>
    </row>
    <row r="1175" spans="1:8">
      <c r="A1175" t="s">
        <v>1380</v>
      </c>
      <c r="B1175" t="s">
        <v>1381</v>
      </c>
      <c r="D1175" t="s">
        <v>51</v>
      </c>
      <c r="E1175" s="64">
        <v>43831</v>
      </c>
      <c r="F1175">
        <v>25</v>
      </c>
      <c r="G1175">
        <v>33.33</v>
      </c>
      <c r="H1175" t="s">
        <v>97</v>
      </c>
    </row>
    <row r="1176" spans="1:8">
      <c r="A1176" t="s">
        <v>3254</v>
      </c>
      <c r="B1176" t="s">
        <v>3255</v>
      </c>
      <c r="D1176" t="s">
        <v>51</v>
      </c>
      <c r="E1176" s="64">
        <v>43831</v>
      </c>
      <c r="F1176">
        <v>12</v>
      </c>
      <c r="G1176">
        <v>13.64</v>
      </c>
      <c r="H1176" t="s">
        <v>88</v>
      </c>
    </row>
    <row r="1177" spans="1:8">
      <c r="A1177" t="s">
        <v>370</v>
      </c>
      <c r="B1177" t="s">
        <v>371</v>
      </c>
      <c r="D1177" t="s">
        <v>51</v>
      </c>
      <c r="E1177" s="64">
        <v>43374</v>
      </c>
      <c r="F1177">
        <v>6</v>
      </c>
      <c r="G1177">
        <v>6.38</v>
      </c>
      <c r="H1177" t="s">
        <v>52</v>
      </c>
    </row>
    <row r="1178" spans="1:8">
      <c r="A1178" t="s">
        <v>3256</v>
      </c>
      <c r="B1178" t="s">
        <v>3257</v>
      </c>
      <c r="D1178" t="s">
        <v>2726</v>
      </c>
      <c r="E1178" s="64">
        <v>43466</v>
      </c>
      <c r="F1178">
        <v>14</v>
      </c>
      <c r="G1178">
        <v>16.28</v>
      </c>
      <c r="H1178" t="s">
        <v>52</v>
      </c>
    </row>
    <row r="1179" spans="1:8">
      <c r="A1179" t="s">
        <v>372</v>
      </c>
      <c r="B1179" t="s">
        <v>369</v>
      </c>
      <c r="D1179" t="s">
        <v>51</v>
      </c>
      <c r="E1179" s="64">
        <v>43504</v>
      </c>
      <c r="F1179">
        <v>12</v>
      </c>
      <c r="G1179">
        <v>13.64</v>
      </c>
      <c r="H1179" t="s">
        <v>52</v>
      </c>
    </row>
    <row r="1180" spans="1:8">
      <c r="A1180" t="s">
        <v>1279</v>
      </c>
      <c r="B1180" t="s">
        <v>1280</v>
      </c>
      <c r="D1180" t="s">
        <v>51</v>
      </c>
      <c r="E1180" s="64">
        <v>44013</v>
      </c>
      <c r="F1180">
        <v>12</v>
      </c>
      <c r="G1180">
        <v>13.64</v>
      </c>
      <c r="H1180" t="s">
        <v>52</v>
      </c>
    </row>
    <row r="1181" spans="1:8">
      <c r="A1181" t="s">
        <v>338</v>
      </c>
      <c r="B1181" t="s">
        <v>339</v>
      </c>
      <c r="D1181" t="s">
        <v>51</v>
      </c>
      <c r="E1181" s="64">
        <v>42917</v>
      </c>
      <c r="F1181">
        <v>8</v>
      </c>
      <c r="G1181">
        <v>8.6999999999999993</v>
      </c>
      <c r="H1181" t="s">
        <v>52</v>
      </c>
    </row>
    <row r="1182" spans="1:8">
      <c r="A1182" t="s">
        <v>517</v>
      </c>
      <c r="B1182" t="s">
        <v>518</v>
      </c>
      <c r="D1182" t="s">
        <v>51</v>
      </c>
      <c r="E1182" s="64">
        <v>42917</v>
      </c>
      <c r="F1182">
        <v>12</v>
      </c>
      <c r="G1182">
        <v>13.64</v>
      </c>
      <c r="H1182" t="s">
        <v>52</v>
      </c>
    </row>
    <row r="1183" spans="1:8">
      <c r="A1183" t="s">
        <v>1281</v>
      </c>
      <c r="B1183" t="s">
        <v>1282</v>
      </c>
      <c r="D1183" t="s">
        <v>51</v>
      </c>
      <c r="E1183" s="64">
        <v>42917</v>
      </c>
      <c r="F1183">
        <v>12</v>
      </c>
      <c r="G1183">
        <v>13.64</v>
      </c>
      <c r="H1183" t="s">
        <v>52</v>
      </c>
    </row>
    <row r="1184" spans="1:8">
      <c r="A1184" t="s">
        <v>192</v>
      </c>
      <c r="B1184" t="s">
        <v>193</v>
      </c>
      <c r="D1184" t="s">
        <v>51</v>
      </c>
      <c r="E1184" s="64">
        <v>43101</v>
      </c>
      <c r="F1184">
        <v>12</v>
      </c>
      <c r="G1184">
        <v>13.64</v>
      </c>
      <c r="H1184" t="s">
        <v>52</v>
      </c>
    </row>
    <row r="1185" spans="1:8">
      <c r="A1185" t="s">
        <v>3258</v>
      </c>
      <c r="B1185" t="s">
        <v>3259</v>
      </c>
      <c r="D1185" t="s">
        <v>51</v>
      </c>
      <c r="E1185" s="64">
        <v>43831</v>
      </c>
      <c r="F1185">
        <v>12</v>
      </c>
      <c r="G1185">
        <v>13.64</v>
      </c>
      <c r="H1185" t="s">
        <v>88</v>
      </c>
    </row>
    <row r="1186" spans="1:8">
      <c r="A1186" t="s">
        <v>1358</v>
      </c>
      <c r="B1186" t="s">
        <v>1359</v>
      </c>
      <c r="D1186" t="s">
        <v>51</v>
      </c>
      <c r="E1186" s="64">
        <v>42917</v>
      </c>
      <c r="F1186">
        <v>10</v>
      </c>
      <c r="G1186">
        <v>11.11</v>
      </c>
      <c r="H1186" t="s">
        <v>52</v>
      </c>
    </row>
    <row r="1187" spans="1:8">
      <c r="A1187" t="s">
        <v>772</v>
      </c>
      <c r="B1187" t="s">
        <v>773</v>
      </c>
      <c r="D1187" t="s">
        <v>51</v>
      </c>
      <c r="E1187" s="64">
        <v>43101</v>
      </c>
      <c r="F1187">
        <v>12</v>
      </c>
      <c r="G1187">
        <v>13.64</v>
      </c>
      <c r="H1187" t="s">
        <v>65</v>
      </c>
    </row>
    <row r="1188" spans="1:8">
      <c r="A1188" t="s">
        <v>1283</v>
      </c>
      <c r="B1188" t="s">
        <v>1284</v>
      </c>
      <c r="D1188" t="s">
        <v>51</v>
      </c>
      <c r="E1188" s="64">
        <v>42917</v>
      </c>
      <c r="F1188">
        <v>12</v>
      </c>
      <c r="G1188">
        <v>13.64</v>
      </c>
      <c r="H1188" t="s">
        <v>52</v>
      </c>
    </row>
    <row r="1189" spans="1:8">
      <c r="A1189" t="s">
        <v>3260</v>
      </c>
      <c r="B1189" t="s">
        <v>3261</v>
      </c>
      <c r="D1189" t="s">
        <v>51</v>
      </c>
      <c r="E1189" s="64">
        <v>43831</v>
      </c>
      <c r="F1189">
        <v>12</v>
      </c>
      <c r="G1189">
        <v>13.64</v>
      </c>
      <c r="H1189" t="s">
        <v>88</v>
      </c>
    </row>
    <row r="1190" spans="1:8">
      <c r="A1190" t="s">
        <v>1316</v>
      </c>
      <c r="B1190" t="s">
        <v>1317</v>
      </c>
      <c r="D1190" t="s">
        <v>51</v>
      </c>
      <c r="E1190" s="64">
        <v>46023</v>
      </c>
      <c r="F1190">
        <v>10</v>
      </c>
      <c r="G1190">
        <v>11.11</v>
      </c>
      <c r="H1190" t="s">
        <v>52</v>
      </c>
    </row>
    <row r="1191" spans="1:8">
      <c r="A1191" t="s">
        <v>3262</v>
      </c>
      <c r="B1191" t="s">
        <v>3263</v>
      </c>
      <c r="D1191" t="s">
        <v>51</v>
      </c>
      <c r="E1191" s="64">
        <v>44924</v>
      </c>
      <c r="F1191">
        <v>12</v>
      </c>
      <c r="G1191">
        <v>13.64</v>
      </c>
      <c r="H1191" t="s">
        <v>88</v>
      </c>
    </row>
    <row r="1192" spans="1:8">
      <c r="A1192" t="s">
        <v>1285</v>
      </c>
      <c r="B1192" t="s">
        <v>1286</v>
      </c>
      <c r="D1192" t="s">
        <v>51</v>
      </c>
      <c r="E1192" s="64">
        <v>42917</v>
      </c>
      <c r="F1192">
        <v>12</v>
      </c>
      <c r="G1192">
        <v>13.64</v>
      </c>
      <c r="H1192" t="s">
        <v>151</v>
      </c>
    </row>
    <row r="1193" spans="1:8">
      <c r="A1193" t="s">
        <v>3264</v>
      </c>
      <c r="B1193" t="s">
        <v>3265</v>
      </c>
      <c r="D1193" t="s">
        <v>51</v>
      </c>
      <c r="E1193" s="64">
        <v>43831</v>
      </c>
      <c r="F1193">
        <v>12</v>
      </c>
      <c r="G1193">
        <v>13.64</v>
      </c>
      <c r="H1193" t="s">
        <v>88</v>
      </c>
    </row>
    <row r="1194" spans="1:8">
      <c r="A1194" t="s">
        <v>164</v>
      </c>
      <c r="B1194" t="s">
        <v>165</v>
      </c>
      <c r="D1194" t="s">
        <v>51</v>
      </c>
      <c r="E1194" s="64">
        <v>43282</v>
      </c>
      <c r="F1194">
        <v>12</v>
      </c>
      <c r="G1194">
        <v>13.64</v>
      </c>
      <c r="H1194" t="s">
        <v>52</v>
      </c>
    </row>
    <row r="1195" spans="1:8">
      <c r="A1195" t="s">
        <v>1287</v>
      </c>
      <c r="B1195" t="s">
        <v>1288</v>
      </c>
      <c r="D1195" t="s">
        <v>51</v>
      </c>
      <c r="E1195" s="64">
        <v>43101</v>
      </c>
      <c r="F1195">
        <v>12</v>
      </c>
      <c r="G1195">
        <v>13.64</v>
      </c>
      <c r="H1195" t="s">
        <v>52</v>
      </c>
    </row>
    <row r="1196" spans="1:8">
      <c r="A1196" t="s">
        <v>1244</v>
      </c>
      <c r="B1196" t="s">
        <v>1243</v>
      </c>
      <c r="D1196" t="s">
        <v>51</v>
      </c>
      <c r="E1196" s="64">
        <v>42917</v>
      </c>
      <c r="F1196">
        <v>10</v>
      </c>
      <c r="G1196">
        <v>11.11</v>
      </c>
      <c r="H1196" t="s">
        <v>52</v>
      </c>
    </row>
    <row r="1197" spans="1:8">
      <c r="A1197" t="s">
        <v>760</v>
      </c>
      <c r="B1197" t="s">
        <v>761</v>
      </c>
      <c r="D1197" t="s">
        <v>51</v>
      </c>
      <c r="E1197" s="64">
        <v>44061</v>
      </c>
      <c r="F1197">
        <v>12</v>
      </c>
      <c r="G1197">
        <v>13.64</v>
      </c>
      <c r="H1197" t="s">
        <v>52</v>
      </c>
    </row>
    <row r="1198" spans="1:8">
      <c r="A1198" t="s">
        <v>1289</v>
      </c>
      <c r="B1198" t="s">
        <v>1290</v>
      </c>
      <c r="D1198" t="s">
        <v>51</v>
      </c>
      <c r="E1198" s="64">
        <v>42930</v>
      </c>
      <c r="F1198">
        <v>6.5</v>
      </c>
      <c r="G1198">
        <v>6.95</v>
      </c>
      <c r="H1198" t="s">
        <v>62</v>
      </c>
    </row>
    <row r="1199" spans="1:8">
      <c r="A1199" t="s">
        <v>302</v>
      </c>
      <c r="B1199" t="s">
        <v>303</v>
      </c>
      <c r="D1199" t="s">
        <v>51</v>
      </c>
      <c r="E1199" s="64">
        <v>42917</v>
      </c>
      <c r="F1199">
        <v>10</v>
      </c>
      <c r="G1199">
        <v>11.11</v>
      </c>
      <c r="H1199" t="s">
        <v>52</v>
      </c>
    </row>
    <row r="1200" spans="1:8">
      <c r="A1200" t="s">
        <v>725</v>
      </c>
      <c r="B1200" t="s">
        <v>726</v>
      </c>
      <c r="D1200" t="s">
        <v>51</v>
      </c>
      <c r="E1200" s="64">
        <v>42552</v>
      </c>
      <c r="F1200">
        <v>12</v>
      </c>
      <c r="G1200">
        <v>13.64</v>
      </c>
      <c r="H1200" t="s">
        <v>52</v>
      </c>
    </row>
    <row r="1201" spans="1:8">
      <c r="A1201" t="s">
        <v>270</v>
      </c>
      <c r="B1201" t="s">
        <v>271</v>
      </c>
      <c r="D1201" t="s">
        <v>51</v>
      </c>
      <c r="E1201" s="64">
        <v>44061</v>
      </c>
      <c r="F1201">
        <v>11</v>
      </c>
      <c r="G1201">
        <v>12.36</v>
      </c>
      <c r="H1201" t="s">
        <v>52</v>
      </c>
    </row>
    <row r="1202" spans="1:8">
      <c r="A1202" t="s">
        <v>774</v>
      </c>
      <c r="B1202" t="s">
        <v>775</v>
      </c>
      <c r="D1202" t="s">
        <v>51</v>
      </c>
      <c r="E1202" s="64">
        <v>43374</v>
      </c>
      <c r="F1202">
        <v>12</v>
      </c>
      <c r="G1202">
        <v>13.64</v>
      </c>
      <c r="H1202" t="s">
        <v>52</v>
      </c>
    </row>
    <row r="1203" spans="1:8">
      <c r="A1203" t="s">
        <v>643</v>
      </c>
      <c r="B1203" t="s">
        <v>644</v>
      </c>
      <c r="D1203" t="s">
        <v>51</v>
      </c>
      <c r="E1203" s="64">
        <v>45292</v>
      </c>
      <c r="F1203">
        <v>18</v>
      </c>
      <c r="G1203">
        <v>21.95</v>
      </c>
      <c r="H1203" t="s">
        <v>52</v>
      </c>
    </row>
    <row r="1204" spans="1:8">
      <c r="A1204" t="s">
        <v>3266</v>
      </c>
      <c r="B1204" t="s">
        <v>3267</v>
      </c>
      <c r="D1204" t="s">
        <v>2726</v>
      </c>
      <c r="E1204" s="64">
        <v>43647</v>
      </c>
      <c r="F1204">
        <v>17</v>
      </c>
      <c r="G1204">
        <v>20.48</v>
      </c>
      <c r="H1204" t="s">
        <v>52</v>
      </c>
    </row>
    <row r="1205" spans="1:8">
      <c r="A1205" t="s">
        <v>1784</v>
      </c>
      <c r="B1205" t="s">
        <v>1785</v>
      </c>
      <c r="D1205" t="s">
        <v>51</v>
      </c>
      <c r="E1205" s="64">
        <v>44064</v>
      </c>
      <c r="F1205">
        <v>12</v>
      </c>
      <c r="G1205">
        <v>13.64</v>
      </c>
      <c r="H1205" t="s">
        <v>52</v>
      </c>
    </row>
    <row r="1206" spans="1:8">
      <c r="A1206" t="s">
        <v>3268</v>
      </c>
      <c r="B1206" t="s">
        <v>3269</v>
      </c>
      <c r="D1206" t="s">
        <v>2726</v>
      </c>
      <c r="E1206" s="64">
        <v>43647</v>
      </c>
      <c r="F1206">
        <v>17</v>
      </c>
      <c r="G1206">
        <v>20.48</v>
      </c>
      <c r="H1206" t="s">
        <v>52</v>
      </c>
    </row>
    <row r="1207" spans="1:8">
      <c r="A1207" t="s">
        <v>3270</v>
      </c>
      <c r="B1207" t="s">
        <v>3271</v>
      </c>
      <c r="D1207" t="s">
        <v>2726</v>
      </c>
      <c r="E1207" s="64">
        <v>43647</v>
      </c>
      <c r="F1207">
        <v>17</v>
      </c>
      <c r="G1207">
        <v>20.48</v>
      </c>
      <c r="H1207" t="s">
        <v>52</v>
      </c>
    </row>
    <row r="1208" spans="1:8">
      <c r="A1208" t="s">
        <v>1382</v>
      </c>
      <c r="B1208" t="s">
        <v>1383</v>
      </c>
      <c r="D1208" t="s">
        <v>51</v>
      </c>
      <c r="E1208" s="64">
        <v>42917</v>
      </c>
      <c r="F1208">
        <v>12</v>
      </c>
      <c r="G1208">
        <v>13.64</v>
      </c>
      <c r="H1208" t="s">
        <v>52</v>
      </c>
    </row>
    <row r="1209" spans="1:8">
      <c r="A1209" t="s">
        <v>1786</v>
      </c>
      <c r="B1209" t="s">
        <v>1787</v>
      </c>
      <c r="D1209" t="s">
        <v>51</v>
      </c>
      <c r="E1209" s="64">
        <v>43629</v>
      </c>
      <c r="F1209">
        <v>12</v>
      </c>
      <c r="G1209">
        <v>13.64</v>
      </c>
      <c r="H1209" t="s">
        <v>52</v>
      </c>
    </row>
    <row r="1210" spans="1:8">
      <c r="A1210" t="s">
        <v>3272</v>
      </c>
      <c r="B1210" t="s">
        <v>3273</v>
      </c>
      <c r="D1210" t="s">
        <v>51</v>
      </c>
      <c r="E1210" s="64">
        <v>45040</v>
      </c>
      <c r="F1210">
        <v>12</v>
      </c>
      <c r="G1210">
        <v>13.64</v>
      </c>
      <c r="H1210" t="s">
        <v>88</v>
      </c>
    </row>
    <row r="1211" spans="1:8">
      <c r="A1211" t="s">
        <v>742</v>
      </c>
      <c r="B1211" t="s">
        <v>741</v>
      </c>
      <c r="D1211" t="s">
        <v>51</v>
      </c>
      <c r="E1211" s="64">
        <v>44013</v>
      </c>
      <c r="F1211">
        <v>12</v>
      </c>
      <c r="G1211">
        <v>13.64</v>
      </c>
      <c r="H1211" t="s">
        <v>52</v>
      </c>
    </row>
    <row r="1212" spans="1:8">
      <c r="A1212" t="s">
        <v>1291</v>
      </c>
      <c r="B1212" t="s">
        <v>1292</v>
      </c>
      <c r="D1212" t="s">
        <v>51</v>
      </c>
      <c r="E1212" s="64">
        <v>42917</v>
      </c>
      <c r="F1212">
        <v>10</v>
      </c>
      <c r="G1212">
        <v>11.11</v>
      </c>
      <c r="H1212" t="s">
        <v>52</v>
      </c>
    </row>
    <row r="1213" spans="1:8">
      <c r="A1213" t="s">
        <v>109</v>
      </c>
      <c r="B1213" t="s">
        <v>315</v>
      </c>
      <c r="D1213" t="s">
        <v>51</v>
      </c>
      <c r="E1213" s="64">
        <v>45108</v>
      </c>
      <c r="F1213">
        <v>18</v>
      </c>
      <c r="G1213">
        <v>21.95</v>
      </c>
      <c r="H1213" t="s">
        <v>52</v>
      </c>
    </row>
    <row r="1214" spans="1:8">
      <c r="A1214" t="s">
        <v>3274</v>
      </c>
      <c r="B1214" t="s">
        <v>3275</v>
      </c>
      <c r="D1214" t="s">
        <v>51</v>
      </c>
      <c r="E1214" s="64">
        <v>43831</v>
      </c>
      <c r="F1214">
        <v>12</v>
      </c>
      <c r="G1214">
        <v>13.64</v>
      </c>
      <c r="H1214" t="s">
        <v>88</v>
      </c>
    </row>
    <row r="1215" spans="1:8">
      <c r="A1215" t="s">
        <v>107</v>
      </c>
      <c r="B1215" t="s">
        <v>108</v>
      </c>
      <c r="D1215" t="s">
        <v>51</v>
      </c>
      <c r="E1215" s="64">
        <v>44062</v>
      </c>
      <c r="F1215">
        <v>13</v>
      </c>
      <c r="G1215">
        <v>14.94</v>
      </c>
      <c r="H1215" t="s">
        <v>52</v>
      </c>
    </row>
    <row r="1216" spans="1:8">
      <c r="A1216" t="s">
        <v>340</v>
      </c>
      <c r="B1216" t="s">
        <v>2535</v>
      </c>
      <c r="D1216" t="s">
        <v>51</v>
      </c>
      <c r="E1216" s="64">
        <v>45931</v>
      </c>
      <c r="F1216">
        <v>8.5</v>
      </c>
      <c r="G1216">
        <v>9.2899999999999991</v>
      </c>
      <c r="H1216" t="s">
        <v>52</v>
      </c>
    </row>
    <row r="1217" spans="1:8">
      <c r="A1217" t="s">
        <v>3276</v>
      </c>
      <c r="B1217" t="s">
        <v>3277</v>
      </c>
      <c r="D1217" t="s">
        <v>2726</v>
      </c>
      <c r="E1217" s="64">
        <v>43451</v>
      </c>
      <c r="F1217">
        <v>17</v>
      </c>
      <c r="G1217">
        <v>20.48</v>
      </c>
      <c r="H1217" t="s">
        <v>52</v>
      </c>
    </row>
    <row r="1218" spans="1:8">
      <c r="A1218" t="s">
        <v>3278</v>
      </c>
      <c r="B1218" t="s">
        <v>3279</v>
      </c>
      <c r="D1218" t="s">
        <v>2726</v>
      </c>
      <c r="E1218" s="64">
        <v>42552</v>
      </c>
      <c r="F1218">
        <v>17</v>
      </c>
      <c r="G1218">
        <v>20.48</v>
      </c>
      <c r="H1218" t="s">
        <v>52</v>
      </c>
    </row>
    <row r="1219" spans="1:8">
      <c r="A1219" t="s">
        <v>723</v>
      </c>
      <c r="B1219" t="s">
        <v>724</v>
      </c>
      <c r="D1219" t="s">
        <v>51</v>
      </c>
      <c r="E1219" s="64">
        <v>43101</v>
      </c>
      <c r="F1219">
        <v>12</v>
      </c>
      <c r="G1219">
        <v>13.64</v>
      </c>
      <c r="H1219" t="s">
        <v>52</v>
      </c>
    </row>
    <row r="1220" spans="1:8">
      <c r="A1220" t="s">
        <v>658</v>
      </c>
      <c r="B1220" t="s">
        <v>659</v>
      </c>
      <c r="D1220" t="s">
        <v>51</v>
      </c>
      <c r="E1220" s="64">
        <v>45474</v>
      </c>
      <c r="F1220">
        <v>10</v>
      </c>
      <c r="G1220">
        <v>11.11</v>
      </c>
      <c r="H1220" t="s">
        <v>52</v>
      </c>
    </row>
    <row r="1221" spans="1:8">
      <c r="A1221" t="s">
        <v>1339</v>
      </c>
      <c r="B1221" t="s">
        <v>1340</v>
      </c>
      <c r="D1221" t="s">
        <v>51</v>
      </c>
      <c r="E1221" s="64">
        <v>45839</v>
      </c>
      <c r="F1221">
        <v>13</v>
      </c>
      <c r="G1221">
        <v>14.94</v>
      </c>
      <c r="H1221" t="s">
        <v>59</v>
      </c>
    </row>
    <row r="1222" spans="1:8">
      <c r="A1222" t="s">
        <v>1293</v>
      </c>
      <c r="B1222" t="s">
        <v>1294</v>
      </c>
      <c r="D1222" t="s">
        <v>51</v>
      </c>
      <c r="E1222" s="64">
        <v>45108</v>
      </c>
      <c r="F1222">
        <v>14</v>
      </c>
      <c r="G1222">
        <v>16.28</v>
      </c>
      <c r="H1222" t="s">
        <v>52</v>
      </c>
    </row>
    <row r="1223" spans="1:8">
      <c r="A1223" t="s">
        <v>220</v>
      </c>
      <c r="B1223" t="s">
        <v>221</v>
      </c>
      <c r="D1223" t="s">
        <v>51</v>
      </c>
      <c r="E1223" s="64">
        <v>42917</v>
      </c>
      <c r="F1223">
        <v>10</v>
      </c>
      <c r="G1223">
        <v>11.11</v>
      </c>
      <c r="H1223" t="s">
        <v>62</v>
      </c>
    </row>
    <row r="1224" spans="1:8">
      <c r="A1224" t="s">
        <v>1389</v>
      </c>
      <c r="B1224" t="s">
        <v>1390</v>
      </c>
      <c r="D1224" t="s">
        <v>51</v>
      </c>
      <c r="E1224" s="64">
        <v>44013</v>
      </c>
      <c r="F1224">
        <v>12</v>
      </c>
      <c r="G1224">
        <v>13.64</v>
      </c>
      <c r="H1224" t="s">
        <v>52</v>
      </c>
    </row>
    <row r="1225" spans="1:8">
      <c r="A1225" t="s">
        <v>703</v>
      </c>
      <c r="B1225" t="s">
        <v>704</v>
      </c>
      <c r="D1225" t="s">
        <v>51</v>
      </c>
      <c r="E1225" s="64">
        <v>36526</v>
      </c>
      <c r="F1225">
        <v>7</v>
      </c>
      <c r="G1225">
        <v>7.53</v>
      </c>
      <c r="H1225" t="s">
        <v>62</v>
      </c>
    </row>
  </sheetData>
  <autoFilter ref="A1:H1225" xr:uid="{4FD7EEA7-820E-4958-B847-DB4C923701C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Instructions </vt:lpstr>
      <vt:lpstr>BXC FINAL</vt:lpstr>
      <vt:lpstr>BXC Sunset Styles</vt:lpstr>
      <vt:lpstr>REALTREE</vt:lpstr>
      <vt:lpstr>RUSSELL FINAL</vt:lpstr>
      <vt:lpstr>RECOVER</vt:lpstr>
      <vt:lpstr>Decoration &amp; VAS Fees</vt:lpstr>
      <vt:lpstr>Royalty_Master</vt:lpstr>
      <vt:lpstr>'BXC FINAL'!Print_Area</vt:lpstr>
      <vt:lpstr>RECOVER!Print_Area</vt:lpstr>
      <vt:lpstr>'RUSSELL FINAL'!Print_Area</vt:lpstr>
      <vt:lpstr>'BXC FINAL'!Print_Titles</vt:lpstr>
      <vt:lpstr>RECOVER!Print_Titles</vt:lpstr>
      <vt:lpstr>'RUSSELL FINAL'!Print_Titles</vt:lpstr>
      <vt:lpstr>Royalty_Desc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 Scott</dc:creator>
  <cp:lastModifiedBy>Emily Johnson</cp:lastModifiedBy>
  <cp:lastPrinted>2026-03-02T00:21:16Z</cp:lastPrinted>
  <dcterms:created xsi:type="dcterms:W3CDTF">2020-10-29T17:43:22Z</dcterms:created>
  <dcterms:modified xsi:type="dcterms:W3CDTF">2026-03-02T00:48:19Z</dcterms:modified>
</cp:coreProperties>
</file>